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https://missionloans-my.sharepoint.com/personal/shantha_ramesh_n2funding_com/Documents/New Logo - 2022/Forms/Forms/"/>
    </mc:Choice>
  </mc:AlternateContent>
  <xr:revisionPtr revIDLastSave="19" documentId="8_{97F60088-05C4-49E8-97D1-34B04148297F}" xr6:coauthVersionLast="47" xr6:coauthVersionMax="47" xr10:uidLastSave="{E8693DF9-445B-4900-9F09-543A446CFCF3}"/>
  <workbookProtection workbookAlgorithmName="SHA-512" workbookHashValue="4PdWuxVayg1iJib6BjDz/MQdYvxK3R+Ub2SxTKDq/UGvgx3qrzBXIeAXUOtSvOyr/SxO20uz4Nhq7XpAfbBGKA==" workbookSaltValue="8KG7c9qcnFjBFcad7WMFNw==" workbookSpinCount="100000" lockStructure="1"/>
  <bookViews>
    <workbookView xWindow="-120" yWindow="-120" windowWidth="29040" windowHeight="15840" xr2:uid="{00000000-000D-0000-FFFF-FFFF00000000}"/>
  </bookViews>
  <sheets>
    <sheet name="UW Narrative" sheetId="6" r:id="rId1"/>
    <sheet name="Industries" sheetId="7" state="hidden" r:id="rId2"/>
    <sheet name="CALC" sheetId="1" r:id="rId3"/>
    <sheet name="Deposits" sheetId="3" r:id="rId4"/>
  </sheets>
  <externalReferences>
    <externalReference r:id="rId5"/>
    <externalReference r:id="rId6"/>
    <externalReference r:id="rId7"/>
  </externalReferences>
  <definedNames>
    <definedName name="BT" localSheetId="2">CALC!#REF!</definedName>
    <definedName name="BusExpinPer" localSheetId="2">CALC!#REF!</definedName>
    <definedName name="Business_Type">'[1]Business Type'!$A$2:$A$15</definedName>
    <definedName name="DateRecentStatement" localSheetId="2">CALC!#REF!</definedName>
    <definedName name="Industries" localSheetId="1">Industries!$A:$A</definedName>
    <definedName name="Industries" localSheetId="0">[2]Industries!$A:$A</definedName>
    <definedName name="Industries">[3]Industries!$A:$A</definedName>
    <definedName name="MosReq" localSheetId="2">CALC!$E$11</definedName>
    <definedName name="Ownership" localSheetId="2">CALC!#REF!</definedName>
    <definedName name="PorB" localSheetId="2">CALC!#REF!</definedName>
    <definedName name="_xlnm.Print_Area" localSheetId="2">CALC!$A$1:$AE$70</definedName>
    <definedName name="_xlnm.Print_Area" localSheetId="3">Deposits!$A$1:$R$40</definedName>
    <definedName name="_xlnm.Print_Area" localSheetId="0">'UW Narrative'!$A$1:$N$44</definedName>
    <definedName name="Seperatebooks" localSheetId="2">CALC!#REF!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8" i="3" l="1"/>
  <c r="F20" i="3" l="1"/>
  <c r="P8" i="3"/>
  <c r="P9" i="3"/>
  <c r="P10" i="3"/>
  <c r="P11" i="3"/>
  <c r="P12" i="3"/>
  <c r="P13" i="3"/>
  <c r="P14" i="3"/>
  <c r="P15" i="3"/>
  <c r="P16" i="3"/>
  <c r="P17" i="3"/>
  <c r="P18" i="3"/>
  <c r="E21" i="1" l="1"/>
  <c r="E22" i="1"/>
  <c r="E23" i="1"/>
  <c r="E24" i="1"/>
  <c r="E25" i="1"/>
  <c r="E26" i="1"/>
  <c r="E27" i="1"/>
  <c r="E28" i="1"/>
  <c r="E29" i="1"/>
  <c r="E30" i="1"/>
  <c r="E31" i="1"/>
  <c r="E20" i="1"/>
  <c r="Q38" i="3" l="1"/>
  <c r="Q27" i="3" l="1"/>
  <c r="Q19" i="3" l="1"/>
  <c r="Q18" i="3"/>
  <c r="Q17" i="3"/>
  <c r="Q16" i="3"/>
  <c r="Q15" i="3"/>
  <c r="Q14" i="3"/>
  <c r="Q13" i="3"/>
  <c r="Q12" i="3"/>
  <c r="Q11" i="3"/>
  <c r="Q10" i="3"/>
  <c r="Q9" i="3"/>
  <c r="Q8" i="3"/>
  <c r="T8" i="3" l="1"/>
  <c r="T9" i="3" s="1"/>
  <c r="U9" i="3" l="1"/>
  <c r="T10" i="3"/>
  <c r="E44" i="1"/>
  <c r="AH29" i="1"/>
  <c r="AH28" i="1"/>
  <c r="AH27" i="1"/>
  <c r="AH26" i="1"/>
  <c r="AH25" i="1"/>
  <c r="AH24" i="1"/>
  <c r="AH23" i="1"/>
  <c r="AH22" i="1"/>
  <c r="AH21" i="1"/>
  <c r="AH20" i="1"/>
  <c r="AH19" i="1"/>
  <c r="AH18" i="1"/>
  <c r="T11" i="3" l="1"/>
  <c r="U10" i="3"/>
  <c r="T12" i="3" l="1"/>
  <c r="U11" i="3"/>
  <c r="T13" i="3" l="1"/>
  <c r="U12" i="3"/>
  <c r="P103" i="3"/>
  <c r="P104" i="3"/>
  <c r="P105" i="3"/>
  <c r="P106" i="3"/>
  <c r="P107" i="3"/>
  <c r="P108" i="3"/>
  <c r="P109" i="3"/>
  <c r="P110" i="3"/>
  <c r="P111" i="3"/>
  <c r="P112" i="3"/>
  <c r="P113" i="3"/>
  <c r="P102" i="3"/>
  <c r="T14" i="3" l="1"/>
  <c r="U13" i="3"/>
  <c r="F114" i="3"/>
  <c r="Q113" i="3"/>
  <c r="Q112" i="3"/>
  <c r="Q111" i="3"/>
  <c r="Q110" i="3"/>
  <c r="Q109" i="3"/>
  <c r="Q108" i="3"/>
  <c r="Q107" i="3"/>
  <c r="Q106" i="3"/>
  <c r="Q105" i="3"/>
  <c r="Q104" i="3"/>
  <c r="Q103" i="3"/>
  <c r="Q102" i="3"/>
  <c r="A98" i="3"/>
  <c r="F96" i="3"/>
  <c r="Q95" i="3"/>
  <c r="P95" i="3"/>
  <c r="Q94" i="3"/>
  <c r="P94" i="3"/>
  <c r="Q93" i="3"/>
  <c r="P93" i="3"/>
  <c r="Q92" i="3"/>
  <c r="P92" i="3"/>
  <c r="Q91" i="3"/>
  <c r="P91" i="3"/>
  <c r="Q90" i="3"/>
  <c r="P90" i="3"/>
  <c r="Q89" i="3"/>
  <c r="P89" i="3"/>
  <c r="Q88" i="3"/>
  <c r="P88" i="3"/>
  <c r="Q87" i="3"/>
  <c r="P87" i="3"/>
  <c r="Q86" i="3"/>
  <c r="P86" i="3"/>
  <c r="Q85" i="3"/>
  <c r="P85" i="3"/>
  <c r="Q84" i="3"/>
  <c r="P84" i="3"/>
  <c r="A80" i="3"/>
  <c r="F78" i="3"/>
  <c r="Q77" i="3"/>
  <c r="P77" i="3"/>
  <c r="Q76" i="3"/>
  <c r="P76" i="3"/>
  <c r="Q75" i="3"/>
  <c r="P75" i="3"/>
  <c r="Q74" i="3"/>
  <c r="P74" i="3"/>
  <c r="Q73" i="3"/>
  <c r="P73" i="3"/>
  <c r="Q72" i="3"/>
  <c r="P72" i="3"/>
  <c r="Q71" i="3"/>
  <c r="P71" i="3"/>
  <c r="Q70" i="3"/>
  <c r="P70" i="3"/>
  <c r="Q69" i="3"/>
  <c r="P69" i="3"/>
  <c r="Q68" i="3"/>
  <c r="P68" i="3"/>
  <c r="Q67" i="3"/>
  <c r="P67" i="3"/>
  <c r="Q66" i="3"/>
  <c r="P66" i="3"/>
  <c r="A62" i="3"/>
  <c r="F60" i="3"/>
  <c r="Q59" i="3"/>
  <c r="P59" i="3"/>
  <c r="Q58" i="3"/>
  <c r="P58" i="3"/>
  <c r="Q57" i="3"/>
  <c r="P57" i="3"/>
  <c r="Q56" i="3"/>
  <c r="P56" i="3"/>
  <c r="Q55" i="3"/>
  <c r="P55" i="3"/>
  <c r="Q54" i="3"/>
  <c r="P54" i="3"/>
  <c r="Q53" i="3"/>
  <c r="P53" i="3"/>
  <c r="Q52" i="3"/>
  <c r="P52" i="3"/>
  <c r="Q51" i="3"/>
  <c r="P51" i="3"/>
  <c r="Q50" i="3"/>
  <c r="P50" i="3"/>
  <c r="Q49" i="3"/>
  <c r="P49" i="3"/>
  <c r="Q48" i="3"/>
  <c r="P48" i="3"/>
  <c r="A44" i="3"/>
  <c r="F39" i="3"/>
  <c r="H31" i="1"/>
  <c r="P38" i="3"/>
  <c r="Q37" i="3"/>
  <c r="P37" i="3"/>
  <c r="Q36" i="3"/>
  <c r="P36" i="3"/>
  <c r="Q35" i="3"/>
  <c r="P35" i="3"/>
  <c r="Q34" i="3"/>
  <c r="P34" i="3"/>
  <c r="Q33" i="3"/>
  <c r="P33" i="3"/>
  <c r="Q32" i="3"/>
  <c r="P32" i="3"/>
  <c r="Q31" i="3"/>
  <c r="H24" i="1" s="1"/>
  <c r="P31" i="3"/>
  <c r="Q30" i="3"/>
  <c r="H23" i="1" s="1"/>
  <c r="P30" i="3"/>
  <c r="Q29" i="3"/>
  <c r="P29" i="3"/>
  <c r="P28" i="3"/>
  <c r="P27" i="3"/>
  <c r="A23" i="3"/>
  <c r="P19" i="3"/>
  <c r="I38" i="1"/>
  <c r="H20" i="1" l="1"/>
  <c r="H25" i="1"/>
  <c r="AI23" i="1" s="1"/>
  <c r="H28" i="1"/>
  <c r="H26" i="1"/>
  <c r="AI24" i="1" s="1"/>
  <c r="H29" i="1"/>
  <c r="AI27" i="1" s="1"/>
  <c r="H27" i="1"/>
  <c r="AI25" i="1" s="1"/>
  <c r="H21" i="1"/>
  <c r="AI19" i="1" s="1"/>
  <c r="H30" i="1"/>
  <c r="AI28" i="1" s="1"/>
  <c r="H22" i="1"/>
  <c r="AI20" i="1" s="1"/>
  <c r="AI26" i="1"/>
  <c r="AI21" i="1"/>
  <c r="Q78" i="3"/>
  <c r="AI22" i="1"/>
  <c r="Q96" i="3"/>
  <c r="AI29" i="1"/>
  <c r="Q114" i="3"/>
  <c r="Q39" i="3"/>
  <c r="Q60" i="3"/>
  <c r="T15" i="3"/>
  <c r="U14" i="3"/>
  <c r="Q20" i="3"/>
  <c r="E67" i="3"/>
  <c r="E89" i="3"/>
  <c r="E103" i="3"/>
  <c r="E111" i="3"/>
  <c r="E48" i="3"/>
  <c r="E56" i="3"/>
  <c r="E70" i="3"/>
  <c r="E84" i="3"/>
  <c r="E92" i="3"/>
  <c r="E106" i="3"/>
  <c r="E57" i="3"/>
  <c r="E71" i="3"/>
  <c r="E107" i="3"/>
  <c r="E50" i="3"/>
  <c r="E58" i="3"/>
  <c r="E72" i="3"/>
  <c r="E86" i="3"/>
  <c r="E94" i="3"/>
  <c r="E108" i="3"/>
  <c r="E85" i="3"/>
  <c r="E51" i="3"/>
  <c r="E59" i="3"/>
  <c r="E73" i="3"/>
  <c r="E87" i="3"/>
  <c r="E95" i="3"/>
  <c r="E109" i="3"/>
  <c r="E49" i="3"/>
  <c r="E93" i="3"/>
  <c r="E52" i="3"/>
  <c r="E66" i="3"/>
  <c r="E74" i="3"/>
  <c r="E88" i="3"/>
  <c r="E102" i="3"/>
  <c r="E110" i="3"/>
  <c r="E53" i="3"/>
  <c r="E75" i="3"/>
  <c r="E54" i="3"/>
  <c r="E68" i="3"/>
  <c r="E76" i="3"/>
  <c r="E90" i="3"/>
  <c r="E104" i="3"/>
  <c r="E112" i="3"/>
  <c r="E55" i="3"/>
  <c r="E69" i="3"/>
  <c r="E77" i="3"/>
  <c r="E91" i="3"/>
  <c r="E105" i="3"/>
  <c r="E113" i="3"/>
  <c r="C34" i="1"/>
  <c r="AI18" i="1" l="1"/>
  <c r="T16" i="3"/>
  <c r="U15" i="3"/>
  <c r="T17" i="3" l="1"/>
  <c r="U16" i="3"/>
  <c r="T18" i="3" l="1"/>
  <c r="U17" i="3"/>
  <c r="T19" i="3" l="1"/>
  <c r="U18" i="3"/>
  <c r="U19" i="3" l="1"/>
  <c r="U7" i="3" s="1"/>
  <c r="A4" i="3"/>
  <c r="A2" i="3" s="1"/>
  <c r="A1" i="3" s="1"/>
  <c r="H32" i="1" l="1"/>
  <c r="K35" i="1" l="1"/>
  <c r="I51" i="1" s="1"/>
  <c r="I53" i="1" l="1"/>
  <c r="I55" i="1" s="1"/>
  <c r="I57" i="1" s="1"/>
  <c r="E51" i="1"/>
  <c r="S51" i="1"/>
  <c r="L51" i="1"/>
  <c r="Y51" i="1"/>
  <c r="S53" i="1" l="1"/>
  <c r="S55" i="1" s="1"/>
  <c r="S57" i="1" s="1"/>
  <c r="E53" i="1"/>
  <c r="E55" i="1" s="1"/>
  <c r="E57" i="1" s="1"/>
  <c r="Y53" i="1"/>
  <c r="Y55" i="1" s="1"/>
  <c r="Y57" i="1" s="1"/>
  <c r="L53" i="1"/>
  <c r="L55" i="1" s="1"/>
  <c r="L57" i="1" s="1"/>
  <c r="AG21" i="1"/>
  <c r="AG22" i="1"/>
  <c r="AG19" i="1"/>
  <c r="AG18" i="1"/>
  <c r="AG24" i="1"/>
  <c r="AG28" i="1"/>
  <c r="AG29" i="1"/>
  <c r="AG23" i="1"/>
  <c r="AG25" i="1"/>
  <c r="AG26" i="1"/>
  <c r="AG20" i="1"/>
  <c r="AG27" i="1"/>
</calcChain>
</file>

<file path=xl/sharedStrings.xml><?xml version="1.0" encoding="utf-8"?>
<sst xmlns="http://schemas.openxmlformats.org/spreadsheetml/2006/main" count="178" uniqueCount="103">
  <si>
    <t>BUSINESS NARRATIVE</t>
  </si>
  <si>
    <t xml:space="preserve">Borrower Name: </t>
  </si>
  <si>
    <t>Business Name:</t>
  </si>
  <si>
    <t>Business Website:</t>
  </si>
  <si>
    <t>1) Please select the industry category that best describes the borrower's business.</t>
  </si>
  <si>
    <t>2) How long has the borrower owned the business?</t>
  </si>
  <si>
    <t>3) Is the borrower a sole-practitioner?</t>
  </si>
  <si>
    <t>4) What percent of the business does the borrower own?</t>
  </si>
  <si>
    <t>5) Does the business rent or own physical space (office, plant, storefront)?</t>
  </si>
  <si>
    <t>6) How many physical locations does the business have?</t>
  </si>
  <si>
    <t>7) What is the combined number of employees/contractors (excluding the borrower)?</t>
  </si>
  <si>
    <t>8) Does the company manufacture a product such that there is a cost of goods/materials for the product that is ultimately sold?</t>
  </si>
  <si>
    <t>9) Does the company buy/resell a product that requires little or no refinishing?</t>
  </si>
  <si>
    <t>10) Does the business require the use of heavy equipment/materials/vehicles?</t>
  </si>
  <si>
    <t>11) How does the business get paid? (Select all that apply)</t>
  </si>
  <si>
    <t>If none of the industries provided above apply to the borrower's business, please provide a brief description of the business below:</t>
  </si>
  <si>
    <t>Completed By:</t>
  </si>
  <si>
    <t>Date:</t>
  </si>
  <si>
    <t xml:space="preserve">   </t>
  </si>
  <si>
    <t>Auto Repair</t>
  </si>
  <si>
    <t>Auto Sales</t>
  </si>
  <si>
    <t>Education</t>
  </si>
  <si>
    <t>Entertainment</t>
  </si>
  <si>
    <t>Financial Products</t>
  </si>
  <si>
    <t>Beauty/Fitness/Health</t>
  </si>
  <si>
    <t>Heavy Manufacturing</t>
  </si>
  <si>
    <t>Home Services</t>
  </si>
  <si>
    <t>Insurance Agent</t>
  </si>
  <si>
    <t>Law</t>
  </si>
  <si>
    <t>Marketing</t>
  </si>
  <si>
    <t>Media</t>
  </si>
  <si>
    <t>Medical Practice</t>
  </si>
  <si>
    <t>Precious Metals/Jewelry</t>
  </si>
  <si>
    <t>Real Estate Agent</t>
  </si>
  <si>
    <t>Real Estate Development</t>
  </si>
  <si>
    <t>Restaurant/Food Services</t>
  </si>
  <si>
    <t>Retail</t>
  </si>
  <si>
    <t>Technology</t>
  </si>
  <si>
    <t>Travel/Hospitality</t>
  </si>
  <si>
    <t>Other</t>
  </si>
  <si>
    <t>Bank Statement 
Worksheet</t>
  </si>
  <si>
    <t>BANK STATEMENT ANALYSIS</t>
  </si>
  <si>
    <t>Borrower Name:</t>
  </si>
  <si>
    <t xml:space="preserve">- Transfers from other bank accounts:
Please provide conclusive evidence that the source of transfer is business related income.
</t>
  </si>
  <si>
    <t>Entity / Business Name:</t>
  </si>
  <si>
    <t xml:space="preserve"> - NSF fees, overdraft fees, and/or Transfers:
An LOE from the borrower is required to evaluate that NSFs and overdrafts are not due to financial mishandling and/or indicative of insufficient income.</t>
  </si>
  <si>
    <t># Months Bank Statements:</t>
  </si>
  <si>
    <t>- Large deposits (as defined by Fannie)
Sourcing for large deposits not required if a sufficient borrower LOE is provided. Does not need to be addressed individually if consistent with the business.</t>
  </si>
  <si>
    <t>Ownership % of Business</t>
  </si>
  <si>
    <t>Qualifying 12 Months**</t>
  </si>
  <si>
    <t>Month</t>
  </si>
  <si>
    <t>Total Eligible Deposits</t>
  </si>
  <si>
    <t>TOTAL:</t>
  </si>
  <si>
    <t>Total Eligible Deposits:</t>
  </si>
  <si>
    <t>Average Monthly 
Qualifying Deposits</t>
  </si>
  <si>
    <t>INCOME CALCULATION</t>
  </si>
  <si>
    <t>Calculation Option:</t>
  </si>
  <si>
    <t>20% Expense Factor</t>
  </si>
  <si>
    <t>Preparer:</t>
  </si>
  <si>
    <t>Income Calc:</t>
  </si>
  <si>
    <t>Eligible Deposits x Expense Factor%</t>
  </si>
  <si>
    <t>Expense Factor:</t>
  </si>
  <si>
    <t>0% (Personal BS)</t>
  </si>
  <si>
    <t>Avg. Monthly Deposits:</t>
  </si>
  <si>
    <t xml:space="preserve">Multiply by Expense Factor: </t>
  </si>
  <si>
    <t>Multiply % Ownership:</t>
  </si>
  <si>
    <t>MONTHLY QUALIFYING INCOME:</t>
  </si>
  <si>
    <t>*CPA, Tax Attorney, Enrolled Agent (EA) or Paid Tax Professional (PTIN)</t>
  </si>
  <si>
    <t>Underwriter Name:</t>
  </si>
  <si>
    <t>Borrower Signature:</t>
  </si>
  <si>
    <t>Notes</t>
  </si>
  <si>
    <t>Number of Bank Accounts:</t>
  </si>
  <si>
    <t>BANK ACCOUNT #1</t>
  </si>
  <si>
    <t>Qualifiying 12 MO</t>
  </si>
  <si>
    <t>Bank Acct Last 4 digits:</t>
  </si>
  <si>
    <t>Limit to 2 bank statemnts</t>
  </si>
  <si>
    <t>Month                                (list oldest to newest)</t>
  </si>
  <si>
    <t>Total Deposits</t>
  </si>
  <si>
    <t>Deposits NOT from business activity (EXCLUDE)</t>
  </si>
  <si>
    <t>Net Deposits</t>
  </si>
  <si>
    <t>Deposit 1</t>
  </si>
  <si>
    <t>Deposit 2</t>
  </si>
  <si>
    <t>Deposit 3</t>
  </si>
  <si>
    <t>Deposit 4</t>
  </si>
  <si>
    <t>Deposit 5</t>
  </si>
  <si>
    <t>Deposit 6</t>
  </si>
  <si>
    <t>Deposit 7</t>
  </si>
  <si>
    <t>Deposit 8</t>
  </si>
  <si>
    <t>Description</t>
  </si>
  <si>
    <t>Total</t>
  </si>
  <si>
    <t>Consecutive 12mo Check</t>
  </si>
  <si>
    <t xml:space="preserve"> </t>
  </si>
  <si>
    <t>Total:</t>
  </si>
  <si>
    <t>BANK ACCOUNT #2</t>
  </si>
  <si>
    <t>BANK ACCOUNT #3</t>
  </si>
  <si>
    <t>MOST RECENT 12 MO</t>
  </si>
  <si>
    <t>Deposits NOT from business activity</t>
  </si>
  <si>
    <t>BANK ACCOUNT #4</t>
  </si>
  <si>
    <t>BANK ACCOUNT #5</t>
  </si>
  <si>
    <t>BANK ACCOUNT #6</t>
  </si>
  <si>
    <t>©2021 Mission Loans, LLC dba N2 Funding. Corporate NMLS id #210853 located at 5686 Dressler Road, NW, Canton, OH 44720. All rights reserved. Do ing business in the state of California as Mission Loans, LLC. Licensed by the California Department of Financial Protection and Innovation under the California Residential Mortgage Lending Act, license #4131217. For all licenses, visit http://www.Nmlsco ns umeraccess.Org/. Mission Loans, LLC strives for compliance with all applicable state laws and federal regulations pertaining to mortgage lending, advertising, and marketing law s. This product or service has not been approved or endorsed by any governmental agency, and this offer is not being made by an agency of the government. All applications are subject to underwriting guidelines and approval. This does not constitute an o ffe r to lend. Not all applicants will qualify for all loan products offered. All loan programs, terms and interest rates are subject to change and/or discontinuance without advance not ice . Equal housing opportunity</t>
  </si>
  <si>
    <t>You May Manually Change the Expense Factor Percentage Below to the Desired Percentage</t>
  </si>
  <si>
    <t>PLEASE ENTER BANK STATEMENT DATA on "Deposit Analysis" tab. Below is a summary of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</si>
</sst>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mmmm\,yyyy"/>
    <numFmt numFmtId="165" formatCode="_(&quot;$&quot;* #,##0_);_(&quot;$&quot;* \(#,##0\);_(&quot;$&quot;* &quot;-&quot;??_);_(@_)"/>
    <numFmt numFmtId="166" formatCode="&quot;$&quot;#,##0.00"/>
    <numFmt numFmtId="167" formatCode="&quot;$&quot;#,##0"/>
    <numFmt numFmtId="168" formatCode="mmmm\ yyyy"/>
    <numFmt numFmtId="169" formatCode="[$-409]mmm\-yy;@"/>
  </numFmts>
  <fonts count="67" x14ac:knownFonts="1">
    <font>
      <sz val="11"/>
      <color theme="1"/>
      <name val="Calibri"/>
      <family val="2"/>
      <scheme val="minor"/>
    </font>
    <font>
      <sz val="11"/>
      <color theme="1"/>
      <name val="Calibri"/>
      <family val="2"/>
      <scheme val="minor"/>
    </font>
    <font>
      <sz val="11"/>
      <color theme="0"/>
      <name val="Calibri"/>
      <family val="2"/>
      <scheme val="minor"/>
    </font>
    <font>
      <b/>
      <sz val="24"/>
      <color rgb="FF416189"/>
      <name val="Calibri"/>
      <family val="2"/>
    </font>
    <font>
      <sz val="11"/>
      <color rgb="FF416189"/>
      <name val="Calibri"/>
      <family val="2"/>
    </font>
    <font>
      <sz val="11"/>
      <color theme="1"/>
      <name val="Calibri"/>
      <family val="2"/>
    </font>
    <font>
      <b/>
      <sz val="18"/>
      <color rgb="FFFFFFFF"/>
      <name val="Calibri"/>
      <family val="2"/>
    </font>
    <font>
      <sz val="18"/>
      <color rgb="FF000000"/>
      <name val="Calibri"/>
      <family val="2"/>
    </font>
    <font>
      <b/>
      <sz val="14"/>
      <color rgb="FF000000"/>
      <name val="Calibri"/>
      <family val="2"/>
    </font>
    <font>
      <b/>
      <sz val="14"/>
      <color rgb="FF00B050"/>
      <name val="Calibri"/>
      <family val="2"/>
    </font>
    <font>
      <sz val="12"/>
      <color rgb="FF000000"/>
      <name val="Calibri"/>
      <family val="2"/>
    </font>
    <font>
      <b/>
      <sz val="12"/>
      <color rgb="FF000000"/>
      <name val="Calibri"/>
      <family val="2"/>
    </font>
    <font>
      <b/>
      <sz val="11"/>
      <color rgb="FFFF0000"/>
      <name val="Calibri"/>
      <family val="2"/>
    </font>
    <font>
      <b/>
      <sz val="20"/>
      <color rgb="FFFF5050"/>
      <name val="Calibri"/>
      <family val="2"/>
    </font>
    <font>
      <b/>
      <sz val="16"/>
      <color rgb="FFFFFFFF"/>
      <name val="Calibri"/>
      <family val="2"/>
    </font>
    <font>
      <b/>
      <sz val="14"/>
      <color rgb="FFFFFFFF"/>
      <name val="Calibri"/>
      <family val="2"/>
    </font>
    <font>
      <b/>
      <sz val="12"/>
      <name val="Calibri"/>
      <family val="2"/>
    </font>
    <font>
      <sz val="12"/>
      <name val="Calibri"/>
      <family val="2"/>
    </font>
    <font>
      <b/>
      <sz val="10"/>
      <color rgb="FFFF0000"/>
      <name val="Calibri"/>
      <family val="2"/>
    </font>
    <font>
      <b/>
      <sz val="10"/>
      <color rgb="FFFFFFFF"/>
      <name val="Calibri"/>
      <family val="2"/>
    </font>
    <font>
      <b/>
      <i/>
      <sz val="12"/>
      <color rgb="FFFFFFFF"/>
      <name val="Calibri"/>
      <family val="2"/>
    </font>
    <font>
      <b/>
      <sz val="13"/>
      <color rgb="FF000000"/>
      <name val="Calibri"/>
      <family val="2"/>
    </font>
    <font>
      <sz val="14"/>
      <color rgb="FF000000"/>
      <name val="Calibri"/>
      <family val="2"/>
    </font>
    <font>
      <b/>
      <i/>
      <sz val="10"/>
      <color rgb="FF595959"/>
      <name val="Calibri"/>
      <family val="2"/>
    </font>
    <font>
      <sz val="11"/>
      <name val="Calibri"/>
      <family val="2"/>
    </font>
    <font>
      <b/>
      <sz val="11"/>
      <color rgb="FF000000"/>
      <name val="Calibri"/>
      <family val="2"/>
    </font>
    <font>
      <b/>
      <i/>
      <sz val="11"/>
      <color rgb="FFFF0000"/>
      <name val="Calibri"/>
      <family val="2"/>
    </font>
    <font>
      <b/>
      <sz val="16"/>
      <name val="Calibri"/>
      <family val="2"/>
    </font>
    <font>
      <b/>
      <sz val="16"/>
      <color rgb="FF416189"/>
      <name val="Calibri"/>
      <family val="2"/>
    </font>
    <font>
      <b/>
      <i/>
      <sz val="18"/>
      <color rgb="FFFFFFFF"/>
      <name val="Calibri"/>
      <family val="2"/>
    </font>
    <font>
      <b/>
      <sz val="11"/>
      <name val="Calibri"/>
      <family val="2"/>
    </font>
    <font>
      <sz val="14"/>
      <name val="Calibri"/>
      <family val="2"/>
    </font>
    <font>
      <b/>
      <sz val="16"/>
      <color rgb="FF000000"/>
      <name val="Calibri"/>
      <family val="2"/>
    </font>
    <font>
      <b/>
      <sz val="14"/>
      <color rgb="FFFF0000"/>
      <name val="Calibri"/>
      <family val="2"/>
    </font>
    <font>
      <sz val="20"/>
      <color rgb="FF000000"/>
      <name val="Calibri"/>
      <family val="2"/>
    </font>
    <font>
      <i/>
      <sz val="11"/>
      <color rgb="FF808080"/>
      <name val="Calibri"/>
      <family val="2"/>
    </font>
    <font>
      <b/>
      <sz val="16"/>
      <color theme="0"/>
      <name val="Calibri"/>
      <family val="2"/>
      <scheme val="minor"/>
    </font>
    <font>
      <b/>
      <sz val="18"/>
      <color theme="1"/>
      <name val="Calibri"/>
      <family val="2"/>
      <scheme val="minor"/>
    </font>
    <font>
      <b/>
      <sz val="20"/>
      <color theme="0"/>
      <name val="Calibri"/>
      <family val="2"/>
      <scheme val="minor"/>
    </font>
    <font>
      <b/>
      <sz val="18"/>
      <color theme="0"/>
      <name val="Calibri"/>
      <family val="2"/>
      <scheme val="minor"/>
    </font>
    <font>
      <b/>
      <sz val="14"/>
      <name val="Calibri"/>
      <family val="2"/>
      <scheme val="minor"/>
    </font>
    <font>
      <b/>
      <i/>
      <sz val="12"/>
      <color theme="0"/>
      <name val="Calibri"/>
      <family val="2"/>
      <scheme val="minor"/>
    </font>
    <font>
      <b/>
      <i/>
      <sz val="14"/>
      <color theme="0"/>
      <name val="Calibri"/>
      <family val="2"/>
      <scheme val="minor"/>
    </font>
    <font>
      <b/>
      <i/>
      <sz val="11"/>
      <color theme="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1"/>
      <color theme="1"/>
      <name val="Calibri"/>
      <family val="2"/>
    </font>
    <font>
      <sz val="12"/>
      <color theme="1"/>
      <name val="Calibri"/>
      <family val="2"/>
    </font>
    <font>
      <sz val="11"/>
      <color rgb="FF000000"/>
      <name val="Calibri"/>
      <family val="2"/>
    </font>
    <font>
      <sz val="14"/>
      <color theme="1"/>
      <name val="Calibri"/>
      <family val="2"/>
      <scheme val="minor"/>
    </font>
    <font>
      <b/>
      <sz val="10"/>
      <name val="Calibri"/>
      <family val="2"/>
    </font>
    <font>
      <sz val="11"/>
      <name val="Calibri"/>
      <family val="2"/>
      <scheme val="minor"/>
    </font>
    <font>
      <b/>
      <sz val="14"/>
      <name val="Calibri"/>
      <family val="2"/>
    </font>
    <font>
      <i/>
      <sz val="11"/>
      <name val="Calibri"/>
      <family val="2"/>
    </font>
    <font>
      <sz val="16"/>
      <color rgb="FF000000"/>
      <name val="Calibri"/>
      <family val="2"/>
    </font>
    <font>
      <sz val="14"/>
      <color theme="1"/>
      <name val="Calibri"/>
      <family val="2"/>
    </font>
    <font>
      <b/>
      <sz val="11"/>
      <color theme="1"/>
      <name val="Calibri"/>
      <family val="2"/>
      <scheme val="minor"/>
    </font>
    <font>
      <b/>
      <sz val="11"/>
      <color rgb="FFFFFFFF"/>
      <name val="Calibri"/>
      <family val="2"/>
    </font>
    <font>
      <b/>
      <i/>
      <sz val="11"/>
      <color rgb="FFFFFFFF"/>
      <name val="Calibri"/>
      <family val="2"/>
    </font>
    <font>
      <b/>
      <sz val="14"/>
      <color theme="1"/>
      <name val="Calibri"/>
      <family val="2"/>
    </font>
    <font>
      <sz val="16"/>
      <color theme="1"/>
      <name val="Calibri"/>
      <family val="2"/>
    </font>
    <font>
      <sz val="11"/>
      <color theme="6"/>
      <name val="Wingdings 3"/>
      <family val="1"/>
      <charset val="2"/>
    </font>
    <font>
      <sz val="16"/>
      <color theme="1"/>
      <name val="Calibri"/>
      <family val="2"/>
      <scheme val="minor"/>
    </font>
    <font>
      <b/>
      <sz val="18"/>
      <color theme="1"/>
      <name val="Calibri"/>
      <family val="2"/>
    </font>
    <font>
      <sz val="8"/>
      <name val="Calibri"/>
      <family val="2"/>
      <scheme val="minor"/>
    </font>
    <font>
      <b/>
      <sz val="16"/>
      <color rgb="FFFF0000"/>
      <name val="Calibri"/>
      <family val="2"/>
      <scheme val="minor"/>
    </font>
  </fonts>
  <fills count="24">
    <fill>
      <patternFill patternType="none"/>
    </fill>
    <fill>
      <patternFill patternType="gray125"/>
    </fill>
    <fill>
      <patternFill patternType="solid">
        <fgColor rgb="FF416189"/>
        <bgColor rgb="FF000000"/>
      </patternFill>
    </fill>
    <fill>
      <patternFill patternType="solid">
        <fgColor rgb="FFFFFFFF"/>
        <bgColor rgb="FF000000"/>
      </patternFill>
    </fill>
    <fill>
      <patternFill patternType="solid">
        <fgColor rgb="FFD9D9D9"/>
        <bgColor rgb="FF000000"/>
      </patternFill>
    </fill>
    <fill>
      <patternFill patternType="solid">
        <fgColor rgb="FF2D6186"/>
        <bgColor indexed="64"/>
      </patternFill>
    </fill>
    <fill>
      <patternFill patternType="solid">
        <fgColor rgb="FFF4D79E"/>
        <bgColor indexed="64"/>
      </patternFill>
    </fill>
    <fill>
      <patternFill patternType="solid">
        <fgColor rgb="FF416189"/>
        <bgColor indexed="64"/>
      </patternFill>
    </fill>
    <fill>
      <patternFill patternType="solid">
        <fgColor theme="0" tint="-0.249977111117893"/>
        <bgColor indexed="64"/>
      </patternFill>
    </fill>
    <fill>
      <patternFill patternType="solid">
        <fgColor rgb="FF808080"/>
        <bgColor indexed="64"/>
      </patternFill>
    </fill>
    <fill>
      <patternFill patternType="solid">
        <fgColor rgb="FFA9A9A9"/>
        <bgColor indexed="64"/>
      </patternFill>
    </fill>
    <fill>
      <patternFill patternType="solid">
        <fgColor theme="0" tint="-4.9989318521683403E-2"/>
        <bgColor indexed="64"/>
      </patternFill>
    </fill>
    <fill>
      <patternFill patternType="solid">
        <fgColor rgb="FFFCF3E0"/>
        <bgColor indexed="64"/>
      </patternFill>
    </fill>
    <fill>
      <patternFill patternType="solid">
        <fgColor theme="0" tint="-0.14999847407452621"/>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0"/>
        <bgColor rgb="FF000000"/>
      </patternFill>
    </fill>
    <fill>
      <patternFill patternType="solid">
        <fgColor theme="8" tint="-0.499984740745262"/>
        <bgColor rgb="FF000000"/>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499984740745262"/>
        <bgColor indexed="64"/>
      </patternFill>
    </fill>
  </fills>
  <borders count="62">
    <border>
      <left/>
      <right/>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right style="thin">
        <color auto="1"/>
      </right>
      <top/>
      <bottom/>
      <diagonal/>
    </border>
    <border>
      <left/>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medium">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22">
    <xf numFmtId="0" fontId="0" fillId="0" borderId="0" xfId="0"/>
    <xf numFmtId="0" fontId="5" fillId="0" borderId="0" xfId="0" applyFont="1" applyFill="1" applyBorder="1" applyProtection="1"/>
    <xf numFmtId="0" fontId="5" fillId="3" borderId="0" xfId="0" applyFont="1" applyFill="1" applyBorder="1" applyProtection="1"/>
    <xf numFmtId="0" fontId="5" fillId="0" borderId="0" xfId="0" applyFont="1" applyFill="1" applyBorder="1" applyAlignment="1" applyProtection="1">
      <alignment vertical="center"/>
    </xf>
    <xf numFmtId="0" fontId="5" fillId="0" borderId="8" xfId="0" applyFont="1" applyFill="1" applyBorder="1" applyProtection="1"/>
    <xf numFmtId="0" fontId="12"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9" fontId="10" fillId="3" borderId="1" xfId="2" applyFont="1" applyFill="1" applyBorder="1" applyAlignment="1" applyProtection="1">
      <alignment horizontal="center" vertical="center"/>
    </xf>
    <xf numFmtId="0" fontId="14" fillId="0" borderId="0" xfId="0" applyFont="1" applyFill="1" applyBorder="1" applyAlignment="1" applyProtection="1"/>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5" fillId="0" borderId="10" xfId="0" applyFont="1" applyFill="1" applyBorder="1" applyProtection="1"/>
    <xf numFmtId="0" fontId="18" fillId="0" borderId="0" xfId="0" applyFont="1" applyFill="1" applyBorder="1" applyAlignment="1" applyProtection="1">
      <alignment vertical="center" wrapText="1"/>
    </xf>
    <xf numFmtId="0" fontId="6" fillId="3" borderId="8"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19" fillId="0" borderId="0" xfId="0" applyFont="1" applyFill="1" applyBorder="1" applyAlignment="1" applyProtection="1"/>
    <xf numFmtId="0" fontId="6" fillId="0" borderId="0"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14" fontId="22" fillId="3" borderId="0" xfId="0" applyNumberFormat="1" applyFont="1" applyFill="1" applyBorder="1" applyAlignment="1" applyProtection="1">
      <alignment horizontal="center" vertical="center"/>
    </xf>
    <xf numFmtId="0" fontId="5" fillId="0" borderId="0" xfId="0" applyFont="1" applyFill="1" applyBorder="1" applyAlignment="1" applyProtection="1">
      <alignment wrapText="1"/>
    </xf>
    <xf numFmtId="0" fontId="5" fillId="0" borderId="8" xfId="0" applyFont="1" applyFill="1" applyBorder="1" applyAlignment="1" applyProtection="1">
      <alignment vertical="center"/>
    </xf>
    <xf numFmtId="0" fontId="8" fillId="0" borderId="0" xfId="0" applyFont="1" applyFill="1" applyBorder="1" applyAlignment="1" applyProtection="1">
      <alignment horizontal="right" vertical="center"/>
    </xf>
    <xf numFmtId="166" fontId="8" fillId="0" borderId="0" xfId="0" applyNumberFormat="1" applyFont="1" applyFill="1" applyBorder="1" applyAlignment="1" applyProtection="1">
      <alignment vertical="center"/>
    </xf>
    <xf numFmtId="0" fontId="25" fillId="0" borderId="0" xfId="0" applyFont="1" applyFill="1" applyBorder="1" applyAlignment="1" applyProtection="1"/>
    <xf numFmtId="0" fontId="5" fillId="0" borderId="13" xfId="0" applyFont="1" applyFill="1" applyBorder="1" applyProtection="1"/>
    <xf numFmtId="0" fontId="5" fillId="0" borderId="1" xfId="0" applyFont="1" applyFill="1" applyBorder="1" applyProtection="1"/>
    <xf numFmtId="0" fontId="5" fillId="0" borderId="14" xfId="0" applyFont="1" applyFill="1" applyBorder="1" applyProtection="1"/>
    <xf numFmtId="0" fontId="5" fillId="0" borderId="0" xfId="0" applyFont="1" applyFill="1" applyBorder="1" applyAlignment="1" applyProtection="1"/>
    <xf numFmtId="0" fontId="15" fillId="2" borderId="18" xfId="0" applyFont="1" applyFill="1" applyBorder="1" applyAlignment="1" applyProtection="1">
      <alignment horizontal="center" vertical="center" wrapText="1"/>
    </xf>
    <xf numFmtId="167" fontId="28" fillId="0" borderId="0" xfId="0" applyNumberFormat="1" applyFont="1" applyFill="1" applyBorder="1" applyAlignment="1" applyProtection="1">
      <alignment horizontal="center" vertical="center"/>
    </xf>
    <xf numFmtId="0" fontId="5" fillId="0" borderId="10" xfId="0" applyFont="1" applyFill="1" applyBorder="1" applyAlignment="1" applyProtection="1">
      <alignment vertical="center"/>
    </xf>
    <xf numFmtId="0" fontId="5" fillId="0" borderId="10" xfId="0" applyFont="1" applyFill="1" applyBorder="1" applyAlignment="1" applyProtection="1">
      <alignment wrapText="1"/>
    </xf>
    <xf numFmtId="166" fontId="9" fillId="0" borderId="0" xfId="0" applyNumberFormat="1" applyFont="1" applyFill="1" applyBorder="1" applyAlignment="1" applyProtection="1">
      <alignment horizontal="center"/>
    </xf>
    <xf numFmtId="0" fontId="12" fillId="0" borderId="0" xfId="0" applyFont="1" applyFill="1" applyBorder="1" applyProtection="1"/>
    <xf numFmtId="0" fontId="29" fillId="3" borderId="0" xfId="0" applyFont="1" applyFill="1" applyBorder="1" applyAlignment="1" applyProtection="1">
      <alignment vertical="center"/>
    </xf>
    <xf numFmtId="0" fontId="25" fillId="0" borderId="0" xfId="0" applyFont="1" applyFill="1" applyBorder="1" applyAlignment="1" applyProtection="1">
      <alignment vertical="center"/>
    </xf>
    <xf numFmtId="0" fontId="12" fillId="0" borderId="0" xfId="0" applyFont="1" applyFill="1" applyBorder="1" applyAlignment="1" applyProtection="1">
      <alignment horizontal="center" vertical="top" wrapText="1"/>
    </xf>
    <xf numFmtId="0" fontId="12" fillId="0" borderId="0" xfId="0" applyFont="1" applyFill="1" applyBorder="1" applyAlignment="1" applyProtection="1">
      <alignment wrapText="1"/>
    </xf>
    <xf numFmtId="0" fontId="12" fillId="0" borderId="0" xfId="0" applyFont="1" applyFill="1" applyBorder="1" applyAlignment="1" applyProtection="1"/>
    <xf numFmtId="9" fontId="5" fillId="0" borderId="0" xfId="2" applyFont="1" applyFill="1" applyBorder="1" applyProtection="1"/>
    <xf numFmtId="0" fontId="35" fillId="0" borderId="0" xfId="0" applyFont="1" applyFill="1" applyBorder="1" applyAlignment="1" applyProtection="1">
      <alignment vertical="top" wrapText="1"/>
    </xf>
    <xf numFmtId="0" fontId="5" fillId="0" borderId="10" xfId="0" applyFont="1" applyFill="1" applyBorder="1"/>
    <xf numFmtId="0" fontId="2" fillId="0" borderId="0" xfId="0" applyFont="1" applyProtection="1"/>
    <xf numFmtId="0" fontId="0" fillId="0" borderId="0" xfId="0" applyProtection="1"/>
    <xf numFmtId="0" fontId="36" fillId="5" borderId="9" xfId="0" applyFont="1" applyFill="1" applyBorder="1" applyAlignment="1" applyProtection="1">
      <alignment horizontal="center" vertical="center" wrapText="1"/>
    </xf>
    <xf numFmtId="0" fontId="43" fillId="10" borderId="31" xfId="0" applyFont="1" applyFill="1" applyBorder="1" applyAlignment="1" applyProtection="1">
      <alignment horizontal="center" vertical="center"/>
    </xf>
    <xf numFmtId="0" fontId="43" fillId="10" borderId="32" xfId="0" applyFont="1" applyFill="1" applyBorder="1" applyAlignment="1" applyProtection="1">
      <alignment horizontal="center" vertical="center"/>
    </xf>
    <xf numFmtId="0" fontId="43" fillId="10" borderId="34" xfId="0" applyFont="1" applyFill="1" applyBorder="1" applyAlignment="1" applyProtection="1">
      <alignment horizontal="center" vertical="center"/>
    </xf>
    <xf numFmtId="164" fontId="44" fillId="11" borderId="29" xfId="0" applyNumberFormat="1" applyFont="1" applyFill="1" applyBorder="1" applyAlignment="1" applyProtection="1">
      <alignment horizontal="center" vertical="center"/>
    </xf>
    <xf numFmtId="165" fontId="45" fillId="6" borderId="17" xfId="1" applyNumberFormat="1" applyFont="1" applyFill="1" applyBorder="1" applyAlignment="1" applyProtection="1">
      <alignment vertical="center"/>
      <protection locked="0"/>
    </xf>
    <xf numFmtId="165" fontId="45" fillId="12" borderId="29" xfId="1" applyNumberFormat="1" applyFont="1" applyFill="1" applyBorder="1" applyAlignment="1" applyProtection="1">
      <alignment vertical="center"/>
      <protection locked="0"/>
    </xf>
    <xf numFmtId="165" fontId="45" fillId="12" borderId="9" xfId="1" applyNumberFormat="1" applyFont="1" applyFill="1" applyBorder="1" applyAlignment="1" applyProtection="1">
      <alignment vertical="center"/>
      <protection locked="0"/>
    </xf>
    <xf numFmtId="0" fontId="0" fillId="12" borderId="9" xfId="0" applyFill="1" applyBorder="1" applyAlignment="1" applyProtection="1">
      <alignment vertical="center"/>
      <protection locked="0"/>
    </xf>
    <xf numFmtId="165" fontId="0" fillId="12" borderId="35" xfId="0" applyNumberFormat="1" applyFill="1" applyBorder="1" applyAlignment="1" applyProtection="1">
      <alignment vertical="center"/>
      <protection locked="0"/>
    </xf>
    <xf numFmtId="165" fontId="45" fillId="11" borderId="36" xfId="1" applyNumberFormat="1" applyFont="1" applyFill="1" applyBorder="1" applyAlignment="1" applyProtection="1">
      <alignment vertical="center"/>
    </xf>
    <xf numFmtId="165" fontId="45" fillId="12" borderId="38" xfId="1" applyNumberFormat="1" applyFont="1" applyFill="1" applyBorder="1" applyAlignment="1" applyProtection="1">
      <alignment vertical="center"/>
      <protection locked="0"/>
    </xf>
    <xf numFmtId="165" fontId="45" fillId="12" borderId="39" xfId="1" applyNumberFormat="1" applyFont="1" applyFill="1" applyBorder="1" applyAlignment="1" applyProtection="1">
      <alignment vertical="center"/>
      <protection locked="0"/>
    </xf>
    <xf numFmtId="0" fontId="0" fillId="12" borderId="39" xfId="0" applyFill="1" applyBorder="1" applyAlignment="1" applyProtection="1">
      <alignment vertical="center"/>
      <protection locked="0"/>
    </xf>
    <xf numFmtId="165" fontId="0" fillId="12" borderId="40" xfId="0" applyNumberFormat="1" applyFill="1" applyBorder="1" applyAlignment="1" applyProtection="1">
      <alignment vertical="center"/>
      <protection locked="0"/>
    </xf>
    <xf numFmtId="165" fontId="45" fillId="11" borderId="41" xfId="1" applyNumberFormat="1" applyFont="1" applyFill="1" applyBorder="1" applyAlignment="1" applyProtection="1">
      <alignment vertical="center"/>
    </xf>
    <xf numFmtId="165" fontId="45" fillId="6" borderId="42" xfId="1" applyNumberFormat="1" applyFont="1" applyFill="1" applyBorder="1" applyAlignment="1" applyProtection="1">
      <alignment vertical="center"/>
      <protection locked="0"/>
    </xf>
    <xf numFmtId="0" fontId="46" fillId="0" borderId="0" xfId="0" applyFont="1" applyAlignment="1" applyProtection="1">
      <alignment horizontal="right"/>
    </xf>
    <xf numFmtId="165" fontId="0" fillId="0" borderId="0" xfId="0" applyNumberFormat="1" applyProtection="1"/>
    <xf numFmtId="0" fontId="0" fillId="0" borderId="0" xfId="0" applyBorder="1"/>
    <xf numFmtId="0" fontId="47" fillId="0" borderId="0" xfId="0" applyFont="1" applyFill="1" applyBorder="1" applyProtection="1"/>
    <xf numFmtId="0" fontId="5" fillId="0" borderId="0" xfId="0" applyFont="1" applyFill="1" applyBorder="1" applyAlignment="1" applyProtection="1">
      <alignment horizontal="left"/>
    </xf>
    <xf numFmtId="0" fontId="2" fillId="0" borderId="0" xfId="0" applyFont="1" applyFill="1"/>
    <xf numFmtId="0" fontId="0" fillId="0" borderId="0" xfId="0" applyFont="1" applyBorder="1"/>
    <xf numFmtId="0" fontId="0" fillId="0" borderId="10" xfId="0" applyFont="1" applyFill="1" applyBorder="1" applyAlignment="1" applyProtection="1">
      <alignment horizontal="center"/>
      <protection locked="0"/>
    </xf>
    <xf numFmtId="0" fontId="0" fillId="0" borderId="10" xfId="0" applyFont="1" applyFill="1" applyBorder="1" applyAlignment="1" applyProtection="1">
      <protection locked="0"/>
    </xf>
    <xf numFmtId="0" fontId="0" fillId="0" borderId="0" xfId="0" applyFont="1" applyFill="1" applyBorder="1"/>
    <xf numFmtId="0" fontId="24" fillId="0" borderId="0" xfId="0" applyFont="1" applyFill="1" applyBorder="1" applyProtection="1"/>
    <xf numFmtId="0" fontId="30"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xf>
    <xf numFmtId="0" fontId="27" fillId="0" borderId="0" xfId="0" applyFont="1" applyFill="1" applyBorder="1" applyAlignment="1" applyProtection="1"/>
    <xf numFmtId="14" fontId="24" fillId="0" borderId="0" xfId="0" applyNumberFormat="1" applyFont="1" applyFill="1" applyBorder="1" applyProtection="1"/>
    <xf numFmtId="0" fontId="51" fillId="0" borderId="0" xfId="0" applyFont="1" applyFill="1" applyBorder="1" applyAlignment="1" applyProtection="1">
      <alignment vertical="center" wrapText="1"/>
    </xf>
    <xf numFmtId="0" fontId="51" fillId="0" borderId="0" xfId="0" applyFont="1" applyFill="1" applyBorder="1" applyAlignment="1" applyProtection="1"/>
    <xf numFmtId="0" fontId="27" fillId="0" borderId="0" xfId="0" applyFont="1" applyFill="1" applyBorder="1" applyProtection="1"/>
    <xf numFmtId="0" fontId="52" fillId="0" borderId="0" xfId="0" applyFont="1" applyFill="1"/>
    <xf numFmtId="166" fontId="53" fillId="0" borderId="0" xfId="0" applyNumberFormat="1" applyFont="1" applyFill="1" applyBorder="1" applyAlignment="1" applyProtection="1">
      <alignment vertical="center"/>
    </xf>
    <xf numFmtId="0" fontId="30" fillId="0" borderId="0" xfId="0" applyFont="1" applyFill="1" applyBorder="1" applyAlignment="1" applyProtection="1"/>
    <xf numFmtId="0" fontId="30" fillId="0" borderId="0" xfId="0" applyFont="1" applyFill="1" applyBorder="1" applyAlignment="1" applyProtection="1">
      <alignment vertical="center" wrapText="1"/>
    </xf>
    <xf numFmtId="166" fontId="53" fillId="0" borderId="0" xfId="0" applyNumberFormat="1" applyFont="1" applyFill="1" applyBorder="1" applyProtection="1"/>
    <xf numFmtId="0" fontId="24" fillId="3" borderId="0" xfId="0" applyFont="1" applyFill="1" applyBorder="1" applyProtection="1"/>
    <xf numFmtId="0" fontId="30" fillId="0" borderId="0" xfId="0" applyFont="1" applyFill="1" applyBorder="1" applyAlignment="1" applyProtection="1">
      <alignment horizontal="center" vertical="top" wrapText="1"/>
    </xf>
    <xf numFmtId="44" fontId="30" fillId="0" borderId="0" xfId="0" applyNumberFormat="1" applyFont="1" applyFill="1" applyBorder="1" applyAlignment="1" applyProtection="1">
      <alignment horizontal="center" vertical="top" wrapText="1"/>
    </xf>
    <xf numFmtId="0" fontId="30" fillId="0" borderId="0" xfId="0" applyFont="1" applyFill="1" applyBorder="1" applyAlignment="1" applyProtection="1">
      <alignment wrapText="1"/>
    </xf>
    <xf numFmtId="44" fontId="24" fillId="0" borderId="0" xfId="0" applyNumberFormat="1" applyFont="1" applyFill="1" applyBorder="1" applyProtection="1"/>
    <xf numFmtId="0" fontId="54" fillId="0" borderId="0" xfId="0" applyFont="1" applyFill="1" applyBorder="1" applyAlignment="1" applyProtection="1">
      <alignment vertical="top" wrapText="1"/>
    </xf>
    <xf numFmtId="168" fontId="24" fillId="0" borderId="0" xfId="0" applyNumberFormat="1" applyFont="1" applyFill="1" applyBorder="1" applyAlignment="1" applyProtection="1">
      <alignment horizontal="right" wrapText="1"/>
    </xf>
    <xf numFmtId="165" fontId="24" fillId="0" borderId="0" xfId="0" applyNumberFormat="1" applyFont="1" applyFill="1" applyBorder="1" applyAlignment="1" applyProtection="1">
      <alignment horizontal="right"/>
    </xf>
    <xf numFmtId="0" fontId="52" fillId="0" borderId="0" xfId="0" applyFont="1" applyFill="1" applyAlignment="1" applyProtection="1">
      <alignment horizontal="right"/>
    </xf>
    <xf numFmtId="0" fontId="2" fillId="0" borderId="0" xfId="0" applyFont="1" applyFill="1" applyProtection="1"/>
    <xf numFmtId="0" fontId="55" fillId="0" borderId="0" xfId="0" applyFont="1" applyFill="1" applyBorder="1" applyAlignment="1" applyProtection="1">
      <alignment vertical="center"/>
    </xf>
    <xf numFmtId="0" fontId="34" fillId="0" borderId="0" xfId="0" applyFont="1" applyFill="1" applyBorder="1" applyAlignment="1" applyProtection="1">
      <alignment vertical="center"/>
    </xf>
    <xf numFmtId="165" fontId="10" fillId="0" borderId="0" xfId="1" applyNumberFormat="1" applyFont="1" applyFill="1" applyBorder="1" applyAlignment="1" applyProtection="1">
      <alignment vertical="center"/>
      <protection locked="0"/>
    </xf>
    <xf numFmtId="0" fontId="40" fillId="6" borderId="0" xfId="0" applyFont="1" applyFill="1" applyBorder="1" applyAlignment="1" applyProtection="1">
      <alignment horizontal="center"/>
      <protection locked="0"/>
    </xf>
    <xf numFmtId="0" fontId="11" fillId="0" borderId="0" xfId="0" applyFont="1" applyFill="1" applyBorder="1" applyAlignment="1" applyProtection="1">
      <alignment horizontal="center"/>
    </xf>
    <xf numFmtId="0" fontId="8" fillId="0" borderId="0" xfId="0" applyFont="1" applyFill="1" applyBorder="1" applyAlignment="1" applyProtection="1">
      <alignment horizontal="right"/>
    </xf>
    <xf numFmtId="0" fontId="11" fillId="3" borderId="0" xfId="0" applyFont="1" applyFill="1" applyBorder="1" applyAlignment="1" applyProtection="1">
      <alignment horizontal="left" vertical="center"/>
    </xf>
    <xf numFmtId="0" fontId="12" fillId="3" borderId="14" xfId="0" applyFont="1" applyFill="1" applyBorder="1" applyAlignment="1" applyProtection="1">
      <alignment horizontal="center" vertical="center" wrapText="1"/>
    </xf>
    <xf numFmtId="168" fontId="11" fillId="0" borderId="0" xfId="0" applyNumberFormat="1" applyFon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xf>
    <xf numFmtId="9" fontId="10" fillId="14" borderId="0" xfId="2" applyFont="1" applyFill="1" applyBorder="1" applyAlignment="1" applyProtection="1">
      <alignment vertical="center"/>
    </xf>
    <xf numFmtId="0" fontId="49" fillId="0" borderId="0" xfId="0" applyFont="1" applyFill="1" applyBorder="1" applyAlignment="1" applyProtection="1">
      <alignment horizontal="left" vertical="top" wrapText="1" indent="3"/>
    </xf>
    <xf numFmtId="0" fontId="49" fillId="0" borderId="0" xfId="0" applyFont="1" applyFill="1" applyBorder="1" applyProtection="1"/>
    <xf numFmtId="165" fontId="55" fillId="0" borderId="0" xfId="1" applyNumberFormat="1" applyFont="1" applyFill="1" applyBorder="1" applyAlignment="1" applyProtection="1">
      <alignment vertical="center"/>
      <protection locked="0"/>
    </xf>
    <xf numFmtId="0" fontId="0" fillId="0" borderId="0" xfId="0" applyFill="1" applyBorder="1"/>
    <xf numFmtId="0" fontId="29" fillId="0" borderId="0" xfId="0" applyFont="1" applyFill="1" applyBorder="1" applyAlignment="1" applyProtection="1">
      <alignment vertical="center"/>
    </xf>
    <xf numFmtId="0" fontId="16" fillId="0" borderId="0" xfId="0" quotePrefix="1" applyFont="1" applyFill="1" applyBorder="1" applyAlignment="1" applyProtection="1">
      <alignment vertical="top" wrapText="1"/>
    </xf>
    <xf numFmtId="0" fontId="8" fillId="0" borderId="0" xfId="0" applyFont="1" applyFill="1" applyBorder="1" applyAlignment="1" applyProtection="1"/>
    <xf numFmtId="0" fontId="12" fillId="0" borderId="0"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5" fillId="0" borderId="6" xfId="0" applyFont="1" applyFill="1" applyBorder="1" applyAlignment="1" applyProtection="1"/>
    <xf numFmtId="0" fontId="4" fillId="0" borderId="6" xfId="0" applyFont="1" applyFill="1" applyBorder="1" applyAlignment="1" applyProtection="1">
      <alignment vertical="center"/>
    </xf>
    <xf numFmtId="0" fontId="5" fillId="0" borderId="6" xfId="0" applyFont="1" applyFill="1" applyBorder="1" applyProtection="1"/>
    <xf numFmtId="0" fontId="5" fillId="0" borderId="7" xfId="0" applyFont="1" applyFill="1" applyBorder="1" applyProtection="1"/>
    <xf numFmtId="0" fontId="5" fillId="0" borderId="13" xfId="0" applyFont="1" applyFill="1" applyBorder="1" applyAlignment="1" applyProtection="1">
      <alignment horizontal="left" vertical="center"/>
    </xf>
    <xf numFmtId="0" fontId="16" fillId="0" borderId="10" xfId="0" quotePrefix="1" applyFont="1" applyFill="1" applyBorder="1" applyAlignment="1" applyProtection="1">
      <alignment vertical="top" wrapText="1"/>
    </xf>
    <xf numFmtId="166" fontId="26" fillId="0" borderId="10" xfId="0" applyNumberFormat="1" applyFont="1" applyFill="1" applyBorder="1" applyAlignment="1" applyProtection="1">
      <alignment horizontal="center" vertical="top"/>
    </xf>
    <xf numFmtId="0" fontId="58" fillId="3" borderId="8" xfId="0" applyFont="1" applyFill="1" applyBorder="1" applyAlignment="1" applyProtection="1">
      <alignment horizontal="center" vertical="center" wrapText="1"/>
    </xf>
    <xf numFmtId="0" fontId="0" fillId="0" borderId="0" xfId="0" applyFont="1" applyBorder="1" applyAlignment="1">
      <alignment horizontal="center"/>
    </xf>
    <xf numFmtId="0" fontId="0" fillId="0" borderId="0" xfId="0" applyFill="1" applyBorder="1" applyAlignment="1">
      <alignment horizontal="center"/>
    </xf>
    <xf numFmtId="0" fontId="5" fillId="3" borderId="8" xfId="0" applyFont="1" applyFill="1" applyBorder="1" applyProtection="1"/>
    <xf numFmtId="0" fontId="29" fillId="3" borderId="1" xfId="0" applyFont="1" applyFill="1" applyBorder="1" applyAlignment="1" applyProtection="1">
      <alignment vertical="center"/>
    </xf>
    <xf numFmtId="0" fontId="0" fillId="0" borderId="1" xfId="0" applyBorder="1"/>
    <xf numFmtId="0" fontId="23" fillId="0" borderId="0" xfId="0" applyFont="1" applyFill="1" applyBorder="1" applyAlignment="1" applyProtection="1">
      <alignment vertical="top" wrapText="1"/>
    </xf>
    <xf numFmtId="0" fontId="23" fillId="0" borderId="10" xfId="0" applyFont="1" applyFill="1" applyBorder="1" applyAlignment="1" applyProtection="1">
      <alignment vertical="top" wrapText="1"/>
    </xf>
    <xf numFmtId="0" fontId="24"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xf>
    <xf numFmtId="0" fontId="29" fillId="0" borderId="11" xfId="0" applyFont="1" applyFill="1" applyBorder="1" applyAlignment="1" applyProtection="1">
      <alignment vertical="center"/>
    </xf>
    <xf numFmtId="0" fontId="57" fillId="0" borderId="0" xfId="0" applyFont="1" applyFill="1" applyBorder="1" applyAlignment="1">
      <alignment horizontal="center" vertical="center"/>
    </xf>
    <xf numFmtId="0" fontId="33"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46" fillId="0" borderId="45" xfId="0" applyFont="1" applyBorder="1" applyAlignment="1" applyProtection="1">
      <alignment horizontal="right"/>
    </xf>
    <xf numFmtId="44" fontId="45" fillId="0" borderId="4" xfId="0" applyNumberFormat="1" applyFont="1" applyBorder="1"/>
    <xf numFmtId="165" fontId="45" fillId="11" borderId="50" xfId="1" applyNumberFormat="1" applyFont="1" applyFill="1" applyBorder="1" applyAlignment="1" applyProtection="1">
      <alignment vertical="center"/>
    </xf>
    <xf numFmtId="165" fontId="45" fillId="11" borderId="51" xfId="1" applyNumberFormat="1" applyFont="1" applyFill="1" applyBorder="1" applyAlignment="1" applyProtection="1">
      <alignment vertical="center"/>
    </xf>
    <xf numFmtId="165" fontId="0" fillId="0" borderId="43" xfId="0" applyNumberFormat="1" applyBorder="1" applyProtection="1"/>
    <xf numFmtId="0" fontId="46" fillId="0" borderId="43" xfId="0" applyFont="1" applyBorder="1" applyAlignment="1" applyProtection="1">
      <alignment horizontal="right"/>
    </xf>
    <xf numFmtId="168" fontId="11" fillId="0" borderId="0" xfId="0" applyNumberFormat="1" applyFont="1" applyFill="1" applyBorder="1" applyAlignment="1" applyProtection="1">
      <alignment vertical="center"/>
    </xf>
    <xf numFmtId="165" fontId="45" fillId="11" borderId="44" xfId="1" applyNumberFormat="1" applyFont="1" applyFill="1" applyBorder="1" applyAlignment="1" applyProtection="1">
      <alignment vertical="center"/>
    </xf>
    <xf numFmtId="165" fontId="45" fillId="0" borderId="46" xfId="0" applyNumberFormat="1" applyFont="1" applyBorder="1" applyProtection="1"/>
    <xf numFmtId="0" fontId="43" fillId="10" borderId="45" xfId="0" applyFont="1" applyFill="1" applyBorder="1" applyAlignment="1" applyProtection="1">
      <alignment horizontal="center" vertical="center"/>
    </xf>
    <xf numFmtId="0" fontId="43" fillId="10" borderId="46" xfId="0" applyFont="1" applyFill="1" applyBorder="1" applyAlignment="1" applyProtection="1">
      <alignment horizontal="center" vertical="center"/>
    </xf>
    <xf numFmtId="0" fontId="43" fillId="10" borderId="54" xfId="0" applyFont="1" applyFill="1" applyBorder="1" applyAlignment="1" applyProtection="1">
      <alignment horizontal="center" vertical="center"/>
    </xf>
    <xf numFmtId="0" fontId="43" fillId="10" borderId="43" xfId="0" applyFont="1" applyFill="1" applyBorder="1" applyAlignment="1" applyProtection="1">
      <alignment horizontal="center" vertical="center"/>
    </xf>
    <xf numFmtId="165" fontId="45" fillId="11" borderId="49" xfId="1" applyNumberFormat="1" applyFont="1" applyFill="1" applyBorder="1" applyAlignment="1" applyProtection="1">
      <alignment vertical="center"/>
    </xf>
    <xf numFmtId="0" fontId="40" fillId="8" borderId="0" xfId="0" applyFont="1" applyFill="1" applyBorder="1" applyAlignment="1" applyProtection="1">
      <alignment horizontal="center"/>
      <protection locked="0"/>
    </xf>
    <xf numFmtId="0" fontId="11" fillId="3" borderId="0" xfId="0" applyFont="1" applyFill="1" applyBorder="1" applyAlignment="1" applyProtection="1">
      <alignment horizontal="right" vertical="center"/>
    </xf>
    <xf numFmtId="0" fontId="11"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right" vertical="center"/>
    </xf>
    <xf numFmtId="0" fontId="57" fillId="0" borderId="0" xfId="0" applyFont="1" applyBorder="1" applyAlignment="1">
      <alignment horizontal="right" vertical="center"/>
    </xf>
    <xf numFmtId="166" fontId="27" fillId="0" borderId="0" xfId="1" applyNumberFormat="1" applyFont="1" applyFill="1" applyBorder="1" applyAlignment="1" applyProtection="1">
      <alignment vertical="center"/>
    </xf>
    <xf numFmtId="165" fontId="8" fillId="0" borderId="0" xfId="1" applyNumberFormat="1" applyFont="1" applyFill="1" applyBorder="1" applyAlignment="1" applyProtection="1">
      <alignment horizontal="center" vertical="center"/>
    </xf>
    <xf numFmtId="0" fontId="5" fillId="0" borderId="5" xfId="0" applyFont="1" applyFill="1" applyBorder="1" applyProtection="1"/>
    <xf numFmtId="165" fontId="45" fillId="0" borderId="43" xfId="0" applyNumberFormat="1" applyFont="1" applyBorder="1" applyProtection="1"/>
    <xf numFmtId="0" fontId="5" fillId="14" borderId="0" xfId="0" applyFont="1" applyFill="1" applyBorder="1" applyProtection="1"/>
    <xf numFmtId="0" fontId="24" fillId="14" borderId="0" xfId="0" applyFont="1" applyFill="1" applyBorder="1" applyProtection="1"/>
    <xf numFmtId="0" fontId="53" fillId="0" borderId="6" xfId="0" quotePrefix="1" applyFont="1" applyFill="1" applyBorder="1" applyAlignment="1" applyProtection="1">
      <alignment vertical="top" wrapText="1"/>
    </xf>
    <xf numFmtId="0" fontId="61" fillId="0" borderId="0" xfId="0" applyFont="1" applyFill="1" applyBorder="1" applyProtection="1"/>
    <xf numFmtId="0" fontId="15" fillId="0" borderId="10" xfId="0" applyFont="1" applyFill="1" applyBorder="1" applyAlignment="1" applyProtection="1">
      <alignment vertical="center"/>
    </xf>
    <xf numFmtId="0" fontId="4" fillId="14" borderId="0" xfId="0" applyFont="1" applyFill="1" applyBorder="1" applyAlignment="1" applyProtection="1">
      <alignment vertical="center"/>
    </xf>
    <xf numFmtId="0" fontId="0" fillId="14" borderId="0" xfId="0" applyFill="1"/>
    <xf numFmtId="0" fontId="5" fillId="14" borderId="8" xfId="0" applyFont="1" applyFill="1" applyBorder="1"/>
    <xf numFmtId="0" fontId="5" fillId="14" borderId="0" xfId="0" applyFont="1" applyFill="1" applyBorder="1"/>
    <xf numFmtId="0" fontId="5" fillId="14" borderId="10" xfId="0" applyFont="1" applyFill="1" applyBorder="1"/>
    <xf numFmtId="0" fontId="0" fillId="14" borderId="0" xfId="0" applyFill="1" applyBorder="1"/>
    <xf numFmtId="0" fontId="62" fillId="0" borderId="10" xfId="0" applyFont="1" applyFill="1" applyBorder="1"/>
    <xf numFmtId="0" fontId="0" fillId="14" borderId="0" xfId="0" applyFont="1" applyFill="1" applyBorder="1"/>
    <xf numFmtId="0" fontId="0" fillId="14" borderId="0" xfId="0" applyFont="1" applyFill="1"/>
    <xf numFmtId="0" fontId="0" fillId="14" borderId="10" xfId="0" applyFont="1" applyFill="1" applyBorder="1"/>
    <xf numFmtId="0" fontId="0" fillId="14" borderId="0" xfId="0" applyFont="1" applyFill="1" applyBorder="1" applyAlignment="1"/>
    <xf numFmtId="0" fontId="0" fillId="14" borderId="0" xfId="0" applyFont="1" applyFill="1" applyBorder="1" applyAlignment="1" applyProtection="1">
      <alignment horizontal="center"/>
      <protection locked="0"/>
    </xf>
    <xf numFmtId="0" fontId="0" fillId="14" borderId="10" xfId="0" applyFont="1" applyFill="1" applyBorder="1" applyAlignment="1" applyProtection="1">
      <alignment horizontal="center"/>
      <protection locked="0"/>
    </xf>
    <xf numFmtId="0" fontId="10" fillId="14" borderId="0" xfId="0" applyFont="1" applyFill="1" applyBorder="1"/>
    <xf numFmtId="0" fontId="49" fillId="14" borderId="0" xfId="0" applyFont="1" applyFill="1" applyBorder="1"/>
    <xf numFmtId="0" fontId="22" fillId="14" borderId="0" xfId="0" applyFont="1" applyFill="1" applyBorder="1" applyAlignment="1">
      <alignment wrapText="1"/>
    </xf>
    <xf numFmtId="0" fontId="24" fillId="14" borderId="0"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63" fillId="0" borderId="8" xfId="0" applyFont="1" applyBorder="1"/>
    <xf numFmtId="0" fontId="32" fillId="3" borderId="0" xfId="0" applyFont="1" applyFill="1" applyBorder="1" applyAlignment="1" applyProtection="1">
      <alignment horizontal="left" vertical="center"/>
    </xf>
    <xf numFmtId="0" fontId="14" fillId="3" borderId="8"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55" fillId="3" borderId="0" xfId="0" applyFont="1" applyFill="1" applyBorder="1" applyAlignment="1" applyProtection="1">
      <alignment horizontal="center" vertical="center"/>
    </xf>
    <xf numFmtId="0" fontId="32" fillId="0" borderId="8" xfId="0" applyFont="1" applyFill="1" applyBorder="1" applyAlignment="1" applyProtection="1">
      <alignment vertical="center"/>
    </xf>
    <xf numFmtId="0" fontId="50" fillId="0" borderId="0" xfId="0" applyFont="1" applyBorder="1" applyAlignment="1">
      <alignment horizontal="center"/>
    </xf>
    <xf numFmtId="0" fontId="46" fillId="0" borderId="0" xfId="0" applyFont="1" applyFill="1" applyBorder="1" applyAlignment="1">
      <alignment horizontal="center" vertical="center"/>
    </xf>
    <xf numFmtId="0" fontId="57" fillId="6" borderId="0" xfId="0" applyFont="1" applyFill="1" applyBorder="1" applyAlignment="1" applyProtection="1">
      <alignment horizontal="center" vertical="center"/>
      <protection locked="0"/>
    </xf>
    <xf numFmtId="0" fontId="24" fillId="13" borderId="0" xfId="0" applyFont="1" applyFill="1" applyBorder="1" applyAlignment="1" applyProtection="1">
      <alignment horizontal="center" vertical="center" wrapText="1"/>
    </xf>
    <xf numFmtId="9" fontId="32" fillId="0" borderId="0" xfId="1" applyNumberFormat="1" applyFont="1" applyFill="1" applyBorder="1" applyAlignment="1" applyProtection="1">
      <alignment horizontal="center" vertical="center"/>
      <protection locked="0"/>
    </xf>
    <xf numFmtId="166" fontId="56" fillId="0" borderId="0" xfId="0" applyNumberFormat="1" applyFont="1" applyFill="1" applyBorder="1" applyAlignment="1" applyProtection="1">
      <alignment horizontal="center" vertical="center"/>
    </xf>
    <xf numFmtId="166" fontId="60" fillId="0" borderId="0" xfId="0" applyNumberFormat="1" applyFont="1" applyFill="1" applyBorder="1" applyAlignment="1" applyProtection="1">
      <alignment horizontal="center" vertical="center"/>
    </xf>
    <xf numFmtId="0" fontId="15" fillId="2" borderId="59" xfId="0"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xf>
    <xf numFmtId="166" fontId="8"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1" xfId="0" applyFont="1" applyFill="1" applyBorder="1" applyAlignment="1" applyProtection="1">
      <alignment horizontal="center"/>
    </xf>
    <xf numFmtId="0" fontId="0" fillId="0" borderId="6" xfId="0" applyFont="1" applyBorder="1" applyAlignment="1">
      <alignment horizontal="center" vertical="center"/>
    </xf>
    <xf numFmtId="0" fontId="59" fillId="3" borderId="6" xfId="0" applyFont="1" applyFill="1" applyBorder="1" applyAlignment="1" applyProtection="1">
      <alignment vertical="center"/>
    </xf>
    <xf numFmtId="0" fontId="0" fillId="0" borderId="6" xfId="0" applyFont="1" applyBorder="1"/>
    <xf numFmtId="0" fontId="5" fillId="0" borderId="6"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4" xfId="0" applyFont="1" applyFill="1" applyBorder="1" applyAlignment="1" applyProtection="1">
      <alignment horizont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166" fontId="22" fillId="0" borderId="0" xfId="1" applyNumberFormat="1" applyFont="1" applyFill="1" applyBorder="1" applyAlignment="1" applyProtection="1">
      <alignment horizontal="center" vertical="center"/>
    </xf>
    <xf numFmtId="166" fontId="60" fillId="0" borderId="0" xfId="1" applyNumberFormat="1" applyFont="1" applyFill="1" applyBorder="1" applyAlignment="1" applyProtection="1">
      <alignment horizontal="center" vertical="center"/>
    </xf>
    <xf numFmtId="166" fontId="53" fillId="18" borderId="0" xfId="1" applyNumberFormat="1" applyFont="1" applyFill="1" applyBorder="1" applyAlignment="1" applyProtection="1">
      <alignment vertical="center"/>
    </xf>
    <xf numFmtId="166" fontId="27" fillId="18" borderId="0" xfId="1" applyNumberFormat="1" applyFont="1" applyFill="1" applyBorder="1" applyAlignment="1" applyProtection="1">
      <alignment vertical="center"/>
    </xf>
    <xf numFmtId="0" fontId="24" fillId="0" borderId="10" xfId="0" applyFont="1" applyFill="1" applyBorder="1" applyProtection="1"/>
    <xf numFmtId="0" fontId="37" fillId="21" borderId="9" xfId="0" applyFont="1" applyFill="1" applyBorder="1" applyAlignment="1" applyProtection="1">
      <alignment horizontal="center" vertical="center" wrapText="1"/>
      <protection locked="0"/>
    </xf>
    <xf numFmtId="169" fontId="45" fillId="21" borderId="34" xfId="1" applyNumberFormat="1" applyFont="1" applyFill="1" applyBorder="1" applyAlignment="1" applyProtection="1">
      <alignment vertical="center"/>
      <protection locked="0"/>
    </xf>
    <xf numFmtId="165" fontId="45" fillId="21" borderId="33" xfId="1" applyNumberFormat="1" applyFont="1" applyFill="1" applyBorder="1" applyAlignment="1" applyProtection="1">
      <alignment vertical="center"/>
      <protection locked="0"/>
    </xf>
    <xf numFmtId="169" fontId="45" fillId="21" borderId="29" xfId="1" applyNumberFormat="1" applyFont="1" applyFill="1" applyBorder="1" applyAlignment="1" applyProtection="1">
      <alignment vertical="center"/>
      <protection locked="0"/>
    </xf>
    <xf numFmtId="165" fontId="45" fillId="21" borderId="36" xfId="1" applyNumberFormat="1" applyFont="1" applyFill="1" applyBorder="1" applyAlignment="1" applyProtection="1">
      <alignment vertical="center"/>
      <protection locked="0"/>
    </xf>
    <xf numFmtId="169" fontId="45" fillId="21" borderId="38" xfId="1" applyNumberFormat="1" applyFont="1" applyFill="1" applyBorder="1" applyAlignment="1" applyProtection="1">
      <alignment vertical="center"/>
      <protection locked="0"/>
    </xf>
    <xf numFmtId="165" fontId="45" fillId="21" borderId="40" xfId="1" applyNumberFormat="1" applyFont="1" applyFill="1" applyBorder="1" applyAlignment="1" applyProtection="1">
      <alignment vertical="center"/>
      <protection locked="0"/>
    </xf>
    <xf numFmtId="165" fontId="45" fillId="22" borderId="34" xfId="1" applyNumberFormat="1" applyFont="1" applyFill="1" applyBorder="1" applyAlignment="1" applyProtection="1">
      <alignment vertical="center"/>
      <protection locked="0"/>
    </xf>
    <xf numFmtId="165" fontId="45" fillId="22" borderId="31" xfId="1" applyNumberFormat="1" applyFont="1" applyFill="1" applyBorder="1" applyAlignment="1" applyProtection="1">
      <alignment vertical="center"/>
      <protection locked="0"/>
    </xf>
    <xf numFmtId="0" fontId="0" fillId="22" borderId="24" xfId="0" applyFill="1" applyBorder="1" applyAlignment="1" applyProtection="1">
      <alignment vertical="center"/>
      <protection locked="0"/>
    </xf>
    <xf numFmtId="165" fontId="0" fillId="22" borderId="49" xfId="0" applyNumberFormat="1" applyFill="1" applyBorder="1" applyAlignment="1" applyProtection="1">
      <alignment vertical="center"/>
      <protection locked="0"/>
    </xf>
    <xf numFmtId="165" fontId="45" fillId="22" borderId="29" xfId="1" applyNumberFormat="1" applyFont="1" applyFill="1" applyBorder="1" applyAlignment="1" applyProtection="1">
      <alignment vertical="center"/>
      <protection locked="0"/>
    </xf>
    <xf numFmtId="165" fontId="45" fillId="22" borderId="9" xfId="1" applyNumberFormat="1" applyFont="1" applyFill="1" applyBorder="1" applyAlignment="1" applyProtection="1">
      <alignment vertical="center"/>
      <protection locked="0"/>
    </xf>
    <xf numFmtId="0" fontId="0" fillId="22" borderId="15" xfId="0" applyFill="1" applyBorder="1" applyAlignment="1" applyProtection="1">
      <alignment vertical="center"/>
      <protection locked="0"/>
    </xf>
    <xf numFmtId="165" fontId="0" fillId="22" borderId="50" xfId="0" applyNumberFormat="1" applyFill="1" applyBorder="1" applyAlignment="1" applyProtection="1">
      <alignment vertical="center"/>
      <protection locked="0"/>
    </xf>
    <xf numFmtId="165" fontId="45" fillId="22" borderId="52" xfId="1" applyNumberFormat="1" applyFont="1" applyFill="1" applyBorder="1" applyAlignment="1" applyProtection="1">
      <alignment vertical="center"/>
      <protection locked="0"/>
    </xf>
    <xf numFmtId="165" fontId="45" fillId="22" borderId="53" xfId="1" applyNumberFormat="1" applyFont="1" applyFill="1" applyBorder="1" applyAlignment="1" applyProtection="1">
      <alignment vertical="center"/>
      <protection locked="0"/>
    </xf>
    <xf numFmtId="0" fontId="0" fillId="22" borderId="21" xfId="0" applyFill="1" applyBorder="1" applyAlignment="1" applyProtection="1">
      <alignment vertical="center"/>
      <protection locked="0"/>
    </xf>
    <xf numFmtId="165" fontId="0" fillId="22" borderId="56" xfId="0" applyNumberFormat="1" applyFill="1" applyBorder="1" applyAlignment="1" applyProtection="1">
      <alignment vertical="center"/>
      <protection locked="0"/>
    </xf>
    <xf numFmtId="165" fontId="45" fillId="22" borderId="26" xfId="1" applyNumberFormat="1" applyFont="1" applyFill="1" applyBorder="1" applyAlignment="1" applyProtection="1">
      <alignment vertical="center"/>
      <protection locked="0"/>
    </xf>
    <xf numFmtId="165" fontId="45" fillId="22" borderId="17" xfId="1" applyNumberFormat="1" applyFont="1" applyFill="1" applyBorder="1" applyAlignment="1" applyProtection="1">
      <alignment vertical="center"/>
      <protection locked="0"/>
    </xf>
    <xf numFmtId="165" fontId="45" fillId="22" borderId="42" xfId="1" applyNumberFormat="1" applyFont="1" applyFill="1" applyBorder="1" applyAlignment="1" applyProtection="1">
      <alignment vertical="center"/>
      <protection locked="0"/>
    </xf>
    <xf numFmtId="165" fontId="45" fillId="22" borderId="39" xfId="1" applyNumberFormat="1" applyFont="1" applyFill="1" applyBorder="1" applyAlignment="1" applyProtection="1">
      <alignment vertical="center"/>
      <protection locked="0"/>
    </xf>
    <xf numFmtId="0" fontId="0" fillId="22" borderId="48" xfId="0" applyFill="1" applyBorder="1" applyAlignment="1" applyProtection="1">
      <alignment vertical="center"/>
      <protection locked="0"/>
    </xf>
    <xf numFmtId="165" fontId="0" fillId="22" borderId="51" xfId="0" applyNumberFormat="1" applyFill="1" applyBorder="1" applyAlignment="1" applyProtection="1">
      <alignment vertical="center"/>
      <protection locked="0"/>
    </xf>
    <xf numFmtId="166" fontId="8" fillId="0" borderId="0" xfId="1" applyNumberFormat="1" applyFont="1" applyFill="1" applyBorder="1" applyAlignment="1" applyProtection="1">
      <alignment vertical="center"/>
    </xf>
    <xf numFmtId="0" fontId="47" fillId="0" borderId="0" xfId="0" applyFont="1" applyFill="1" applyBorder="1" applyAlignment="1" applyProtection="1">
      <alignment vertical="center"/>
    </xf>
    <xf numFmtId="0" fontId="0" fillId="0" borderId="0" xfId="0" quotePrefix="1"/>
    <xf numFmtId="0" fontId="22" fillId="14" borderId="0" xfId="0" applyFont="1" applyFill="1" applyBorder="1" applyAlignment="1">
      <alignment horizontal="left" wrapText="1"/>
    </xf>
    <xf numFmtId="0" fontId="5" fillId="14" borderId="0" xfId="0" applyFont="1" applyFill="1" applyBorder="1" applyAlignment="1">
      <alignment horizontal="center"/>
    </xf>
    <xf numFmtId="0" fontId="56" fillId="14" borderId="0" xfId="0" applyFont="1" applyFill="1" applyBorder="1" applyAlignment="1">
      <alignment horizontal="left"/>
    </xf>
    <xf numFmtId="0" fontId="3" fillId="0" borderId="6" xfId="0" applyFont="1" applyFill="1" applyBorder="1" applyAlignment="1" applyProtection="1">
      <alignment horizontal="center" vertical="center" wrapText="1"/>
    </xf>
    <xf numFmtId="0" fontId="32" fillId="3" borderId="0" xfId="0" applyFont="1" applyFill="1" applyBorder="1" applyAlignment="1" applyProtection="1">
      <alignment horizontal="right" vertical="center"/>
    </xf>
    <xf numFmtId="165" fontId="8" fillId="0" borderId="0" xfId="1" applyNumberFormat="1" applyFont="1" applyFill="1" applyBorder="1" applyAlignment="1" applyProtection="1">
      <alignment horizontal="center"/>
    </xf>
    <xf numFmtId="0" fontId="32" fillId="0" borderId="8" xfId="0" applyFont="1" applyFill="1" applyBorder="1" applyAlignment="1" applyProtection="1">
      <alignment horizontal="right" vertical="center" wrapText="1"/>
    </xf>
    <xf numFmtId="0" fontId="30" fillId="0" borderId="0" xfId="0" applyFont="1" applyFill="1" applyBorder="1" applyAlignment="1" applyProtection="1">
      <alignment horizontal="right" vertical="center"/>
    </xf>
    <xf numFmtId="0" fontId="30"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center"/>
    </xf>
    <xf numFmtId="166" fontId="26" fillId="0" borderId="0" xfId="0" applyNumberFormat="1" applyFont="1" applyFill="1" applyBorder="1" applyAlignment="1" applyProtection="1">
      <alignment horizontal="center" vertical="top"/>
    </xf>
    <xf numFmtId="0" fontId="25" fillId="0" borderId="0" xfId="0" applyFont="1" applyFill="1" applyBorder="1" applyAlignment="1" applyProtection="1">
      <alignment horizontal="right" vertical="center"/>
    </xf>
    <xf numFmtId="0" fontId="31" fillId="3" borderId="0" xfId="0" applyFont="1" applyFill="1" applyBorder="1" applyAlignment="1" applyProtection="1">
      <alignment horizontal="center" vertical="top" wrapText="1"/>
    </xf>
    <xf numFmtId="0" fontId="49" fillId="14" borderId="0" xfId="0" applyFont="1" applyFill="1" applyBorder="1" applyAlignment="1">
      <alignment vertical="top" wrapText="1"/>
    </xf>
    <xf numFmtId="0" fontId="5" fillId="0" borderId="2" xfId="0"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6" fillId="0" borderId="0" xfId="0" applyFont="1" applyFill="1" applyBorder="1" applyAlignment="1">
      <alignment horizontal="left"/>
    </xf>
    <xf numFmtId="0" fontId="17" fillId="16" borderId="2" xfId="0" applyFont="1" applyFill="1" applyBorder="1" applyAlignment="1" applyProtection="1">
      <alignment horizontal="center" vertical="center"/>
      <protection locked="0"/>
    </xf>
    <xf numFmtId="0" fontId="17" fillId="16" borderId="4" xfId="0" applyFont="1" applyFill="1" applyBorder="1" applyAlignment="1" applyProtection="1">
      <alignment horizontal="center" vertical="center"/>
      <protection locked="0"/>
    </xf>
    <xf numFmtId="0" fontId="56" fillId="14" borderId="0" xfId="0" applyFont="1" applyFill="1" applyBorder="1" applyAlignment="1">
      <alignment horizontal="left"/>
    </xf>
    <xf numFmtId="0" fontId="56" fillId="14" borderId="10" xfId="0" applyFont="1" applyFill="1" applyBorder="1" applyAlignment="1">
      <alignment horizontal="left"/>
    </xf>
    <xf numFmtId="0" fontId="48" fillId="17" borderId="2" xfId="0" applyFont="1" applyFill="1" applyBorder="1" applyAlignment="1">
      <alignment horizontal="center"/>
    </xf>
    <xf numFmtId="0" fontId="48" fillId="17" borderId="3" xfId="0" applyFont="1" applyFill="1" applyBorder="1" applyAlignment="1">
      <alignment horizontal="center"/>
    </xf>
    <xf numFmtId="0" fontId="48" fillId="17" borderId="4" xfId="0" applyFont="1" applyFill="1" applyBorder="1" applyAlignment="1">
      <alignment horizontal="center"/>
    </xf>
    <xf numFmtId="0" fontId="5" fillId="14" borderId="0" xfId="0" applyFont="1" applyFill="1" applyBorder="1" applyAlignment="1">
      <alignment horizontal="center"/>
    </xf>
    <xf numFmtId="0" fontId="50" fillId="0" borderId="0" xfId="0" applyFont="1" applyBorder="1" applyAlignment="1">
      <alignment horizontal="left"/>
    </xf>
    <xf numFmtId="0" fontId="45" fillId="17" borderId="2" xfId="0" applyFont="1" applyFill="1" applyBorder="1" applyAlignment="1">
      <alignment horizontal="center"/>
    </xf>
    <xf numFmtId="0" fontId="45" fillId="17" borderId="3" xfId="0" applyFont="1" applyFill="1" applyBorder="1" applyAlignment="1">
      <alignment horizontal="center"/>
    </xf>
    <xf numFmtId="0" fontId="45" fillId="17" borderId="4" xfId="0" applyFont="1" applyFill="1" applyBorder="1" applyAlignment="1">
      <alignment horizontal="center"/>
    </xf>
    <xf numFmtId="0" fontId="0" fillId="14" borderId="0" xfId="0" applyFont="1" applyFill="1" applyBorder="1" applyAlignment="1">
      <alignment horizontal="center"/>
    </xf>
    <xf numFmtId="0" fontId="56" fillId="0" borderId="0" xfId="0" applyFont="1" applyFill="1" applyBorder="1" applyAlignment="1">
      <alignment horizontal="left" wrapText="1"/>
    </xf>
    <xf numFmtId="0" fontId="56" fillId="0" borderId="10" xfId="0" applyFont="1" applyFill="1" applyBorder="1" applyAlignment="1">
      <alignment horizontal="left" wrapText="1"/>
    </xf>
    <xf numFmtId="0" fontId="51" fillId="16" borderId="2" xfId="0" applyFont="1" applyFill="1" applyBorder="1" applyAlignment="1" applyProtection="1">
      <alignment horizontal="center" vertical="center" wrapText="1"/>
      <protection locked="0"/>
    </xf>
    <xf numFmtId="0" fontId="51" fillId="16" borderId="3" xfId="0" applyFont="1" applyFill="1" applyBorder="1" applyAlignment="1" applyProtection="1">
      <alignment horizontal="center" vertical="center" wrapText="1"/>
      <protection locked="0"/>
    </xf>
    <xf numFmtId="0" fontId="51" fillId="16" borderId="4" xfId="0" applyFont="1" applyFill="1" applyBorder="1" applyAlignment="1" applyProtection="1">
      <alignment horizontal="center" vertical="center" wrapText="1"/>
      <protection locked="0"/>
    </xf>
    <xf numFmtId="0" fontId="56" fillId="14" borderId="0" xfId="0" applyFont="1" applyFill="1" applyBorder="1" applyAlignment="1">
      <alignment horizontal="center" wrapText="1"/>
    </xf>
    <xf numFmtId="0" fontId="50" fillId="14" borderId="0" xfId="0" applyFont="1" applyFill="1" applyBorder="1" applyAlignment="1">
      <alignment horizontal="left"/>
    </xf>
    <xf numFmtId="0" fontId="16" fillId="16" borderId="2" xfId="0" applyFont="1" applyFill="1" applyBorder="1" applyAlignment="1" applyProtection="1">
      <alignment horizontal="center" vertical="center"/>
      <protection locked="0"/>
    </xf>
    <xf numFmtId="0" fontId="16" fillId="16" borderId="3" xfId="0" applyFont="1" applyFill="1" applyBorder="1" applyAlignment="1" applyProtection="1">
      <alignment horizontal="center" vertical="center"/>
      <protection locked="0"/>
    </xf>
    <xf numFmtId="0" fontId="16" fillId="16" borderId="4" xfId="0" applyFont="1" applyFill="1" applyBorder="1" applyAlignment="1" applyProtection="1">
      <alignment horizontal="center" vertical="center"/>
      <protection locked="0"/>
    </xf>
    <xf numFmtId="0" fontId="22" fillId="14" borderId="0" xfId="0" applyFont="1" applyFill="1" applyBorder="1" applyAlignment="1">
      <alignment horizontal="left"/>
    </xf>
    <xf numFmtId="9" fontId="16" fillId="16" borderId="2" xfId="2" applyFont="1" applyFill="1" applyBorder="1" applyAlignment="1" applyProtection="1">
      <alignment horizontal="center" vertical="center"/>
      <protection locked="0"/>
    </xf>
    <xf numFmtId="9" fontId="16" fillId="16" borderId="3" xfId="2" applyFont="1" applyFill="1" applyBorder="1" applyAlignment="1" applyProtection="1">
      <alignment horizontal="center" vertical="center"/>
      <protection locked="0"/>
    </xf>
    <xf numFmtId="9" fontId="16" fillId="16" borderId="4" xfId="2" applyFont="1" applyFill="1" applyBorder="1" applyAlignment="1" applyProtection="1">
      <alignment horizontal="center" vertical="center"/>
      <protection locked="0"/>
    </xf>
    <xf numFmtId="0" fontId="22" fillId="14" borderId="0" xfId="0" applyFont="1" applyFill="1" applyBorder="1" applyAlignment="1">
      <alignment horizontal="center"/>
    </xf>
    <xf numFmtId="0" fontId="22" fillId="0" borderId="0" xfId="0" applyFont="1" applyFill="1" applyBorder="1" applyAlignment="1">
      <alignment horizontal="left"/>
    </xf>
    <xf numFmtId="0" fontId="22" fillId="0" borderId="10" xfId="0" applyFont="1" applyFill="1" applyBorder="1" applyAlignment="1">
      <alignment horizontal="left"/>
    </xf>
    <xf numFmtId="0" fontId="22" fillId="14" borderId="0" xfId="0" applyFont="1" applyFill="1" applyBorder="1" applyAlignment="1">
      <alignment horizontal="left" wrapText="1"/>
    </xf>
    <xf numFmtId="0" fontId="22" fillId="14" borderId="10" xfId="0" applyFont="1" applyFill="1" applyBorder="1" applyAlignment="1">
      <alignment horizontal="left" wrapText="1"/>
    </xf>
    <xf numFmtId="0" fontId="16" fillId="16" borderId="2" xfId="0" quotePrefix="1" applyNumberFormat="1" applyFont="1" applyFill="1" applyBorder="1" applyAlignment="1" applyProtection="1">
      <alignment horizontal="center" vertical="center"/>
      <protection locked="0"/>
    </xf>
    <xf numFmtId="0" fontId="16" fillId="16" borderId="3" xfId="0" quotePrefix="1" applyNumberFormat="1" applyFont="1" applyFill="1" applyBorder="1" applyAlignment="1" applyProtection="1">
      <alignment horizontal="center" vertical="center"/>
      <protection locked="0"/>
    </xf>
    <xf numFmtId="0" fontId="16" fillId="16" borderId="4" xfId="0" quotePrefix="1" applyNumberFormat="1" applyFont="1" applyFill="1" applyBorder="1" applyAlignment="1" applyProtection="1">
      <alignment horizontal="center" vertical="center"/>
      <protection locked="0"/>
    </xf>
    <xf numFmtId="0" fontId="56" fillId="14" borderId="0" xfId="0" applyFont="1" applyFill="1" applyBorder="1" applyAlignment="1">
      <alignment horizontal="left" wrapText="1"/>
    </xf>
    <xf numFmtId="0" fontId="22" fillId="14" borderId="0" xfId="0" applyFont="1" applyFill="1" applyBorder="1" applyAlignment="1">
      <alignment horizontal="center" wrapText="1"/>
    </xf>
    <xf numFmtId="0" fontId="16" fillId="16" borderId="5" xfId="0" applyFont="1" applyFill="1" applyBorder="1" applyAlignment="1" applyProtection="1">
      <alignment horizontal="center" vertical="center"/>
      <protection locked="0"/>
    </xf>
    <xf numFmtId="0" fontId="16" fillId="16" borderId="6" xfId="0" applyFont="1" applyFill="1" applyBorder="1" applyAlignment="1" applyProtection="1">
      <alignment horizontal="center" vertical="center"/>
      <protection locked="0"/>
    </xf>
    <xf numFmtId="0" fontId="16" fillId="16" borderId="7" xfId="0" applyFont="1" applyFill="1" applyBorder="1" applyAlignment="1" applyProtection="1">
      <alignment horizontal="center" vertical="center"/>
      <protection locked="0"/>
    </xf>
    <xf numFmtId="0" fontId="16" fillId="16" borderId="13" xfId="0" applyFont="1" applyFill="1" applyBorder="1" applyAlignment="1" applyProtection="1">
      <alignment horizontal="center" vertical="center"/>
      <protection locked="0"/>
    </xf>
    <xf numFmtId="0" fontId="16" fillId="16" borderId="1" xfId="0" applyFont="1" applyFill="1" applyBorder="1" applyAlignment="1" applyProtection="1">
      <alignment horizontal="center" vertical="center"/>
      <protection locked="0"/>
    </xf>
    <xf numFmtId="0" fontId="16" fillId="16" borderId="14" xfId="0" applyFont="1" applyFill="1" applyBorder="1" applyAlignment="1" applyProtection="1">
      <alignment horizontal="center" vertical="center"/>
      <protection locked="0"/>
    </xf>
    <xf numFmtId="0" fontId="56" fillId="0" borderId="0" xfId="0" applyFont="1" applyFill="1" applyBorder="1" applyAlignment="1">
      <alignment horizontal="center"/>
    </xf>
    <xf numFmtId="0" fontId="56" fillId="0" borderId="10" xfId="0" applyFont="1" applyFill="1" applyBorder="1" applyAlignment="1">
      <alignment horizontal="center"/>
    </xf>
    <xf numFmtId="9" fontId="30" fillId="16" borderId="2" xfId="2" applyFont="1" applyFill="1" applyBorder="1" applyAlignment="1" applyProtection="1">
      <alignment horizontal="center" vertical="center"/>
      <protection locked="0"/>
    </xf>
    <xf numFmtId="9" fontId="30" fillId="16" borderId="4" xfId="2" applyFont="1" applyFill="1" applyBorder="1" applyAlignment="1" applyProtection="1">
      <alignment horizontal="center" vertical="center"/>
      <protection locked="0"/>
    </xf>
    <xf numFmtId="14" fontId="30" fillId="17" borderId="2" xfId="0" applyNumberFormat="1" applyFont="1" applyFill="1" applyBorder="1" applyAlignment="1" applyProtection="1">
      <alignment horizontal="center" vertical="center" wrapText="1"/>
      <protection locked="0"/>
    </xf>
    <xf numFmtId="14" fontId="30" fillId="17" borderId="3" xfId="0" applyNumberFormat="1" applyFont="1" applyFill="1" applyBorder="1" applyAlignment="1" applyProtection="1">
      <alignment horizontal="center" vertical="center" wrapText="1"/>
      <protection locked="0"/>
    </xf>
    <xf numFmtId="14" fontId="30" fillId="17" borderId="4" xfId="0" applyNumberFormat="1" applyFont="1" applyFill="1" applyBorder="1" applyAlignment="1" applyProtection="1">
      <alignment horizontal="center" vertical="center" wrapText="1"/>
      <protection locked="0"/>
    </xf>
    <xf numFmtId="0" fontId="5" fillId="14" borderId="13" xfId="0" applyFont="1" applyFill="1" applyBorder="1" applyAlignment="1">
      <alignment horizontal="center"/>
    </xf>
    <xf numFmtId="0" fontId="5" fillId="14" borderId="1" xfId="0" applyFont="1" applyFill="1" applyBorder="1" applyAlignment="1">
      <alignment horizontal="center"/>
    </xf>
    <xf numFmtId="0" fontId="5" fillId="14" borderId="14" xfId="0" applyFont="1" applyFill="1" applyBorder="1" applyAlignment="1">
      <alignment horizontal="center"/>
    </xf>
    <xf numFmtId="0" fontId="56" fillId="14" borderId="1" xfId="0" applyFont="1" applyFill="1" applyBorder="1" applyAlignment="1">
      <alignment horizontal="center" wrapText="1"/>
    </xf>
    <xf numFmtId="0" fontId="48" fillId="17" borderId="5" xfId="0" applyFont="1" applyFill="1" applyBorder="1" applyAlignment="1">
      <alignment horizontal="left" vertical="top"/>
    </xf>
    <xf numFmtId="0" fontId="48" fillId="17" borderId="6" xfId="0" applyFont="1" applyFill="1" applyBorder="1" applyAlignment="1">
      <alignment horizontal="left" vertical="top"/>
    </xf>
    <xf numFmtId="0" fontId="48" fillId="17" borderId="7" xfId="0" applyFont="1" applyFill="1" applyBorder="1" applyAlignment="1">
      <alignment horizontal="left" vertical="top"/>
    </xf>
    <xf numFmtId="0" fontId="48" fillId="17" borderId="8" xfId="0" applyFont="1" applyFill="1" applyBorder="1" applyAlignment="1">
      <alignment horizontal="left" vertical="top"/>
    </xf>
    <xf numFmtId="0" fontId="48" fillId="17" borderId="0" xfId="0" applyFont="1" applyFill="1" applyBorder="1" applyAlignment="1">
      <alignment horizontal="left" vertical="top"/>
    </xf>
    <xf numFmtId="0" fontId="48" fillId="17" borderId="10" xfId="0" applyFont="1" applyFill="1" applyBorder="1" applyAlignment="1">
      <alignment horizontal="left" vertical="top"/>
    </xf>
    <xf numFmtId="0" fontId="48" fillId="17" borderId="13" xfId="0" applyFont="1" applyFill="1" applyBorder="1" applyAlignment="1">
      <alignment horizontal="left" vertical="top"/>
    </xf>
    <xf numFmtId="0" fontId="48" fillId="17" borderId="1" xfId="0" applyFont="1" applyFill="1" applyBorder="1" applyAlignment="1">
      <alignment horizontal="left" vertical="top"/>
    </xf>
    <xf numFmtId="0" fontId="48" fillId="17" borderId="14" xfId="0" applyFont="1" applyFill="1" applyBorder="1" applyAlignment="1">
      <alignment horizontal="left" vertical="top"/>
    </xf>
    <xf numFmtId="0" fontId="35" fillId="0" borderId="5" xfId="0" applyFont="1" applyFill="1" applyBorder="1" applyAlignment="1" applyProtection="1">
      <alignment horizontal="left" vertical="top" wrapText="1"/>
    </xf>
    <xf numFmtId="0" fontId="35" fillId="0" borderId="6" xfId="0" applyFont="1" applyFill="1" applyBorder="1" applyAlignment="1" applyProtection="1">
      <alignment horizontal="left" vertical="top" wrapText="1"/>
    </xf>
    <xf numFmtId="0" fontId="35" fillId="0" borderId="7" xfId="0" applyFont="1" applyFill="1" applyBorder="1" applyAlignment="1" applyProtection="1">
      <alignment horizontal="left" vertical="top" wrapText="1"/>
    </xf>
    <xf numFmtId="0" fontId="35" fillId="0" borderId="13" xfId="0" applyFont="1" applyFill="1" applyBorder="1" applyAlignment="1" applyProtection="1">
      <alignment horizontal="left" vertical="top" wrapText="1"/>
    </xf>
    <xf numFmtId="0" fontId="35" fillId="0" borderId="1" xfId="0" applyFont="1" applyFill="1" applyBorder="1" applyAlignment="1" applyProtection="1">
      <alignment horizontal="left" vertical="top" wrapText="1"/>
    </xf>
    <xf numFmtId="0" fontId="35" fillId="0" borderId="14" xfId="0" applyFont="1" applyFill="1" applyBorder="1" applyAlignment="1" applyProtection="1">
      <alignment horizontal="left" vertical="top" wrapText="1"/>
    </xf>
    <xf numFmtId="0" fontId="64" fillId="0" borderId="5" xfId="0" applyFont="1" applyFill="1" applyBorder="1" applyAlignment="1" applyProtection="1">
      <alignment horizontal="center" vertical="center"/>
    </xf>
    <xf numFmtId="0" fontId="64" fillId="0" borderId="6" xfId="0" applyFont="1" applyFill="1" applyBorder="1" applyAlignment="1" applyProtection="1">
      <alignment horizontal="center" vertical="center"/>
    </xf>
    <xf numFmtId="0" fontId="64" fillId="0" borderId="7" xfId="0" applyFont="1" applyFill="1" applyBorder="1" applyAlignment="1" applyProtection="1">
      <alignment horizontal="center" vertical="center"/>
    </xf>
    <xf numFmtId="0" fontId="64" fillId="0" borderId="13" xfId="0" applyFont="1" applyFill="1" applyBorder="1" applyAlignment="1" applyProtection="1">
      <alignment horizontal="center" vertical="center"/>
    </xf>
    <xf numFmtId="0" fontId="64" fillId="0" borderId="1" xfId="0" applyFont="1" applyFill="1" applyBorder="1" applyAlignment="1" applyProtection="1">
      <alignment horizontal="center" vertical="center"/>
    </xf>
    <xf numFmtId="0" fontId="64" fillId="0" borderId="14" xfId="0" applyFont="1" applyFill="1" applyBorder="1" applyAlignment="1" applyProtection="1">
      <alignment horizontal="center" vertical="center"/>
    </xf>
    <xf numFmtId="166" fontId="56" fillId="15" borderId="15" xfId="0" applyNumberFormat="1" applyFont="1" applyFill="1" applyBorder="1" applyAlignment="1" applyProtection="1">
      <alignment horizontal="center" vertical="center"/>
    </xf>
    <xf numFmtId="166" fontId="56" fillId="15" borderId="16" xfId="0" applyNumberFormat="1" applyFont="1" applyFill="1" applyBorder="1" applyAlignment="1" applyProtection="1">
      <alignment horizontal="center" vertical="center"/>
    </xf>
    <xf numFmtId="166" fontId="56" fillId="15" borderId="17" xfId="0" applyNumberFormat="1" applyFont="1" applyFill="1" applyBorder="1" applyAlignment="1" applyProtection="1">
      <alignment horizontal="center" vertical="center"/>
    </xf>
    <xf numFmtId="166" fontId="60" fillId="15" borderId="15" xfId="0" applyNumberFormat="1" applyFont="1" applyFill="1" applyBorder="1" applyAlignment="1" applyProtection="1">
      <alignment horizontal="center" vertical="center"/>
    </xf>
    <xf numFmtId="166" fontId="60" fillId="15" borderId="16" xfId="0" applyNumberFormat="1" applyFont="1" applyFill="1" applyBorder="1" applyAlignment="1" applyProtection="1">
      <alignment horizontal="center" vertical="center"/>
    </xf>
    <xf numFmtId="166" fontId="60" fillId="15" borderId="17" xfId="0" applyNumberFormat="1" applyFont="1" applyFill="1" applyBorder="1" applyAlignment="1" applyProtection="1">
      <alignment horizontal="center" vertical="center"/>
    </xf>
    <xf numFmtId="166" fontId="60" fillId="17" borderId="15" xfId="0" applyNumberFormat="1" applyFont="1" applyFill="1" applyBorder="1" applyAlignment="1" applyProtection="1">
      <alignment horizontal="center" vertical="center"/>
    </xf>
    <xf numFmtId="0" fontId="60" fillId="17" borderId="16" xfId="0" applyFont="1" applyFill="1" applyBorder="1" applyAlignment="1" applyProtection="1">
      <alignment horizontal="center" vertical="center"/>
    </xf>
    <xf numFmtId="0" fontId="60" fillId="17" borderId="17" xfId="0" applyFont="1" applyFill="1" applyBorder="1" applyAlignment="1" applyProtection="1">
      <alignment horizontal="center" vertical="center"/>
    </xf>
    <xf numFmtId="0" fontId="36" fillId="23" borderId="0" xfId="0" applyFont="1" applyFill="1" applyBorder="1" applyAlignment="1">
      <alignment horizontal="right" vertical="center"/>
    </xf>
    <xf numFmtId="0" fontId="46" fillId="0" borderId="0" xfId="0" applyFont="1" applyBorder="1" applyAlignment="1">
      <alignment horizontal="right" vertical="center"/>
    </xf>
    <xf numFmtId="0" fontId="31" fillId="3" borderId="0" xfId="0" applyFont="1" applyFill="1" applyBorder="1" applyAlignment="1" applyProtection="1">
      <alignment horizontal="center" vertical="top" wrapText="1"/>
    </xf>
    <xf numFmtId="166" fontId="22" fillId="20" borderId="15" xfId="1" applyNumberFormat="1" applyFont="1" applyFill="1" applyBorder="1" applyAlignment="1" applyProtection="1">
      <alignment horizontal="center" vertical="center"/>
      <protection locked="0"/>
    </xf>
    <xf numFmtId="166" fontId="22" fillId="20" borderId="16" xfId="1" applyNumberFormat="1" applyFont="1" applyFill="1" applyBorder="1" applyAlignment="1" applyProtection="1">
      <alignment horizontal="center" vertical="center"/>
      <protection locked="0"/>
    </xf>
    <xf numFmtId="166" fontId="22" fillId="20" borderId="17" xfId="1" applyNumberFormat="1" applyFont="1" applyFill="1" applyBorder="1" applyAlignment="1" applyProtection="1">
      <alignment horizontal="center" vertical="center"/>
      <protection locked="0"/>
    </xf>
    <xf numFmtId="165" fontId="55" fillId="0" borderId="0" xfId="1" applyNumberFormat="1" applyFont="1" applyFill="1" applyBorder="1" applyAlignment="1" applyProtection="1">
      <alignment horizontal="left" vertical="center"/>
      <protection locked="0"/>
    </xf>
    <xf numFmtId="166" fontId="22" fillId="15" borderId="15" xfId="0" applyNumberFormat="1" applyFont="1" applyFill="1" applyBorder="1" applyAlignment="1" applyProtection="1">
      <alignment horizontal="center" vertical="center"/>
    </xf>
    <xf numFmtId="166" fontId="22" fillId="15" borderId="16" xfId="0" applyNumberFormat="1" applyFont="1" applyFill="1" applyBorder="1" applyAlignment="1" applyProtection="1">
      <alignment horizontal="center" vertical="center"/>
    </xf>
    <xf numFmtId="166" fontId="22" fillId="15" borderId="17" xfId="0" applyNumberFormat="1" applyFont="1" applyFill="1" applyBorder="1" applyAlignment="1" applyProtection="1">
      <alignment horizontal="center" vertical="center"/>
    </xf>
    <xf numFmtId="166" fontId="8" fillId="15" borderId="15" xfId="0" applyNumberFormat="1" applyFont="1" applyFill="1" applyBorder="1" applyAlignment="1" applyProtection="1">
      <alignment horizontal="center" vertical="center"/>
    </xf>
    <xf numFmtId="166" fontId="8" fillId="15" borderId="16" xfId="0" applyNumberFormat="1" applyFont="1" applyFill="1" applyBorder="1" applyAlignment="1" applyProtection="1">
      <alignment horizontal="center" vertical="center"/>
    </xf>
    <xf numFmtId="166" fontId="8" fillId="15" borderId="17" xfId="0" applyNumberFormat="1" applyFont="1" applyFill="1" applyBorder="1" applyAlignment="1" applyProtection="1">
      <alignment horizontal="center" vertical="center"/>
    </xf>
    <xf numFmtId="0" fontId="16" fillId="0" borderId="0" xfId="0" quotePrefix="1" applyFont="1" applyFill="1" applyBorder="1" applyAlignment="1" applyProtection="1">
      <alignment horizontal="left" vertical="top" wrapText="1"/>
    </xf>
    <xf numFmtId="0" fontId="20" fillId="0" borderId="0"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165" fontId="10" fillId="0" borderId="0" xfId="1" applyNumberFormat="1" applyFont="1" applyFill="1" applyBorder="1" applyAlignment="1" applyProtection="1">
      <alignment horizontal="center" vertical="center"/>
    </xf>
    <xf numFmtId="165" fontId="10" fillId="0" borderId="10" xfId="1" applyNumberFormat="1" applyFont="1" applyFill="1" applyBorder="1" applyAlignment="1" applyProtection="1">
      <alignment horizontal="center" vertical="center"/>
    </xf>
    <xf numFmtId="0" fontId="60" fillId="16" borderId="5" xfId="0" applyFont="1" applyFill="1" applyBorder="1" applyAlignment="1" applyProtection="1">
      <alignment horizontal="center" vertical="center"/>
    </xf>
    <xf numFmtId="0" fontId="60" fillId="16" borderId="6" xfId="0" applyFont="1" applyFill="1" applyBorder="1" applyAlignment="1" applyProtection="1">
      <alignment horizontal="center" vertical="center"/>
    </xf>
    <xf numFmtId="0" fontId="60" fillId="16" borderId="7" xfId="0" applyFont="1" applyFill="1" applyBorder="1" applyAlignment="1" applyProtection="1">
      <alignment horizontal="center" vertical="center"/>
    </xf>
    <xf numFmtId="0" fontId="30" fillId="0" borderId="0" xfId="0" applyFont="1" applyFill="1" applyBorder="1" applyAlignment="1" applyProtection="1">
      <alignment horizontal="right" vertical="center" wrapText="1"/>
    </xf>
    <xf numFmtId="166" fontId="60" fillId="17" borderId="13" xfId="1" applyNumberFormat="1" applyFont="1" applyFill="1" applyBorder="1" applyAlignment="1" applyProtection="1">
      <alignment horizontal="center" vertical="center"/>
    </xf>
    <xf numFmtId="166" fontId="60" fillId="17" borderId="1" xfId="1" applyNumberFormat="1" applyFont="1" applyFill="1" applyBorder="1" applyAlignment="1" applyProtection="1">
      <alignment horizontal="center" vertical="center"/>
    </xf>
    <xf numFmtId="166" fontId="60" fillId="17" borderId="14" xfId="1" applyNumberFormat="1" applyFont="1" applyFill="1" applyBorder="1" applyAlignment="1" applyProtection="1">
      <alignment horizontal="center" vertical="center"/>
    </xf>
    <xf numFmtId="0" fontId="12" fillId="0" borderId="8" xfId="0" applyFont="1" applyFill="1" applyBorder="1" applyAlignment="1" applyProtection="1">
      <alignment horizontal="center"/>
    </xf>
    <xf numFmtId="0" fontId="12" fillId="0" borderId="0" xfId="0" applyFont="1" applyFill="1" applyBorder="1" applyAlignment="1" applyProtection="1">
      <alignment horizontal="center"/>
    </xf>
    <xf numFmtId="167" fontId="28" fillId="0" borderId="19" xfId="0" applyNumberFormat="1" applyFont="1" applyFill="1" applyBorder="1" applyAlignment="1" applyProtection="1">
      <alignment horizontal="center" vertical="center"/>
    </xf>
    <xf numFmtId="167" fontId="28" fillId="0" borderId="20" xfId="0" applyNumberFormat="1" applyFont="1" applyFill="1" applyBorder="1" applyAlignment="1" applyProtection="1">
      <alignment horizontal="center" vertical="center"/>
    </xf>
    <xf numFmtId="0" fontId="6" fillId="19" borderId="2" xfId="0" applyFont="1" applyFill="1" applyBorder="1" applyAlignment="1" applyProtection="1">
      <alignment horizontal="center" vertical="center"/>
    </xf>
    <xf numFmtId="0" fontId="6" fillId="19" borderId="3" xfId="0" applyFont="1" applyFill="1" applyBorder="1" applyAlignment="1" applyProtection="1">
      <alignment horizontal="center" vertical="center"/>
    </xf>
    <xf numFmtId="0" fontId="6" fillId="19" borderId="4" xfId="0" applyFont="1" applyFill="1" applyBorder="1" applyAlignment="1" applyProtection="1">
      <alignment horizontal="center" vertical="center"/>
    </xf>
    <xf numFmtId="166" fontId="26" fillId="0" borderId="0" xfId="0" applyNumberFormat="1" applyFont="1" applyFill="1" applyBorder="1" applyAlignment="1" applyProtection="1">
      <alignment horizontal="center" vertical="top"/>
    </xf>
    <xf numFmtId="166" fontId="22" fillId="3" borderId="29" xfId="1" applyNumberFormat="1" applyFont="1" applyFill="1" applyBorder="1" applyAlignment="1" applyProtection="1">
      <alignment horizontal="center" vertical="center"/>
    </xf>
    <xf numFmtId="166" fontId="22" fillId="3" borderId="9" xfId="1" applyNumberFormat="1" applyFont="1" applyFill="1" applyBorder="1" applyAlignment="1" applyProtection="1">
      <alignment horizontal="center" vertical="center"/>
    </xf>
    <xf numFmtId="166" fontId="22" fillId="3" borderId="35" xfId="1" applyNumberFormat="1" applyFont="1" applyFill="1" applyBorder="1" applyAlignment="1" applyProtection="1">
      <alignment horizontal="center" vertical="center"/>
    </xf>
    <xf numFmtId="0" fontId="25" fillId="0" borderId="0" xfId="0" applyFont="1" applyFill="1" applyBorder="1" applyAlignment="1" applyProtection="1">
      <alignment horizontal="right" vertical="center"/>
    </xf>
    <xf numFmtId="0" fontId="24" fillId="13" borderId="15" xfId="0" applyFont="1" applyFill="1" applyBorder="1" applyAlignment="1" applyProtection="1">
      <alignment horizontal="center" vertical="center" wrapText="1"/>
    </xf>
    <xf numFmtId="0" fontId="24" fillId="13" borderId="16" xfId="0" applyFont="1" applyFill="1" applyBorder="1" applyAlignment="1" applyProtection="1">
      <alignment horizontal="center" vertical="center" wrapText="1"/>
    </xf>
    <xf numFmtId="0" fontId="24" fillId="13" borderId="17" xfId="0" applyFont="1" applyFill="1" applyBorder="1" applyAlignment="1" applyProtection="1">
      <alignment horizontal="center" vertical="center" wrapText="1"/>
    </xf>
    <xf numFmtId="0" fontId="57" fillId="6" borderId="15" xfId="0" applyFont="1" applyFill="1" applyBorder="1" applyAlignment="1" applyProtection="1">
      <alignment horizontal="center" vertical="center"/>
      <protection locked="0"/>
    </xf>
    <xf numFmtId="0" fontId="57" fillId="6" borderId="16" xfId="0" applyFont="1" applyFill="1" applyBorder="1" applyAlignment="1" applyProtection="1">
      <alignment horizontal="center" vertical="center"/>
      <protection locked="0"/>
    </xf>
    <xf numFmtId="0" fontId="57" fillId="6" borderId="17"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xf>
    <xf numFmtId="0" fontId="17" fillId="11" borderId="0" xfId="0" quotePrefix="1" applyFont="1" applyFill="1" applyBorder="1" applyAlignment="1" applyProtection="1">
      <alignment horizontal="left" vertical="top" wrapText="1"/>
    </xf>
    <xf numFmtId="0" fontId="17" fillId="11" borderId="0" xfId="0" applyFont="1" applyFill="1" applyBorder="1" applyAlignment="1" applyProtection="1">
      <alignment horizontal="left" vertical="top" wrapText="1"/>
    </xf>
    <xf numFmtId="168" fontId="11" fillId="0" borderId="29" xfId="0" applyNumberFormat="1" applyFont="1" applyFill="1" applyBorder="1" applyAlignment="1" applyProtection="1">
      <alignment horizontal="center" vertical="center"/>
    </xf>
    <xf numFmtId="168" fontId="11" fillId="0" borderId="16" xfId="0" applyNumberFormat="1" applyFont="1" applyFill="1" applyBorder="1" applyAlignment="1" applyProtection="1">
      <alignment horizontal="center" vertical="center"/>
    </xf>
    <xf numFmtId="168" fontId="11" fillId="0" borderId="15"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wrapText="1"/>
    </xf>
    <xf numFmtId="0" fontId="48" fillId="0" borderId="0" xfId="0" applyFont="1" applyFill="1" applyBorder="1" applyAlignment="1" applyProtection="1">
      <alignment horizontal="left" vertical="top" wrapText="1"/>
    </xf>
    <xf numFmtId="166" fontId="22" fillId="4" borderId="15" xfId="1" applyNumberFormat="1" applyFont="1" applyFill="1" applyBorder="1" applyAlignment="1" applyProtection="1">
      <alignment horizontal="center" vertical="center"/>
    </xf>
    <xf numFmtId="166" fontId="22" fillId="4" borderId="16" xfId="1" applyNumberFormat="1" applyFont="1" applyFill="1" applyBorder="1" applyAlignment="1" applyProtection="1">
      <alignment horizontal="center" vertical="center"/>
    </xf>
    <xf numFmtId="166" fontId="22" fillId="4" borderId="17" xfId="1" applyNumberFormat="1" applyFont="1" applyFill="1" applyBorder="1" applyAlignment="1" applyProtection="1">
      <alignment horizontal="center" vertical="center"/>
    </xf>
    <xf numFmtId="166" fontId="22" fillId="4" borderId="15" xfId="0" applyNumberFormat="1" applyFont="1" applyFill="1" applyBorder="1" applyAlignment="1" applyProtection="1">
      <alignment horizontal="center" vertical="center"/>
    </xf>
    <xf numFmtId="166" fontId="22" fillId="4" borderId="16" xfId="0" applyNumberFormat="1" applyFont="1" applyFill="1" applyBorder="1" applyAlignment="1" applyProtection="1">
      <alignment horizontal="center" vertical="center"/>
    </xf>
    <xf numFmtId="166" fontId="22" fillId="4" borderId="17" xfId="0" applyNumberFormat="1" applyFont="1" applyFill="1" applyBorder="1" applyAlignment="1" applyProtection="1">
      <alignment horizontal="center" vertical="center"/>
    </xf>
    <xf numFmtId="166" fontId="8" fillId="4" borderId="15" xfId="1" applyNumberFormat="1" applyFont="1" applyFill="1" applyBorder="1" applyAlignment="1" applyProtection="1">
      <alignment horizontal="center" vertical="center"/>
    </xf>
    <xf numFmtId="166" fontId="8" fillId="4" borderId="16" xfId="1" applyNumberFormat="1" applyFont="1" applyFill="1" applyBorder="1" applyAlignment="1" applyProtection="1">
      <alignment horizontal="center" vertical="center"/>
    </xf>
    <xf numFmtId="166" fontId="8" fillId="4" borderId="17" xfId="1" applyNumberFormat="1" applyFont="1" applyFill="1" applyBorder="1" applyAlignment="1" applyProtection="1">
      <alignment horizontal="center" vertical="center"/>
    </xf>
    <xf numFmtId="168" fontId="11" fillId="0" borderId="38" xfId="0" applyNumberFormat="1" applyFont="1" applyFill="1" applyBorder="1" applyAlignment="1" applyProtection="1">
      <alignment horizontal="center" vertical="center"/>
    </xf>
    <xf numFmtId="168" fontId="11" fillId="0" borderId="58" xfId="0" applyNumberFormat="1" applyFont="1" applyFill="1" applyBorder="1" applyAlignment="1" applyProtection="1">
      <alignment horizontal="center" vertical="center"/>
    </xf>
    <xf numFmtId="168" fontId="11" fillId="0" borderId="48" xfId="0" applyNumberFormat="1" applyFont="1" applyFill="1" applyBorder="1" applyAlignment="1" applyProtection="1">
      <alignment horizontal="center" vertical="center"/>
    </xf>
    <xf numFmtId="0" fontId="8" fillId="17" borderId="13" xfId="0" applyFont="1" applyFill="1" applyBorder="1" applyAlignment="1" applyProtection="1">
      <alignment horizontal="center"/>
    </xf>
    <xf numFmtId="0" fontId="8" fillId="17" borderId="1" xfId="0" applyFont="1" applyFill="1" applyBorder="1" applyAlignment="1" applyProtection="1">
      <alignment horizontal="center"/>
    </xf>
    <xf numFmtId="0" fontId="14" fillId="19" borderId="5" xfId="0" applyFont="1" applyFill="1" applyBorder="1" applyAlignment="1" applyProtection="1">
      <alignment horizontal="center" vertical="center"/>
    </xf>
    <xf numFmtId="0" fontId="14" fillId="19" borderId="6" xfId="0" applyFont="1" applyFill="1" applyBorder="1" applyAlignment="1" applyProtection="1">
      <alignment horizontal="center" vertical="center"/>
    </xf>
    <xf numFmtId="0" fontId="14" fillId="19" borderId="7" xfId="0" applyFont="1" applyFill="1" applyBorder="1" applyAlignment="1" applyProtection="1">
      <alignment horizontal="center" vertical="center"/>
    </xf>
    <xf numFmtId="0" fontId="32" fillId="14" borderId="0" xfId="0" applyFont="1" applyFill="1" applyBorder="1" applyAlignment="1" applyProtection="1">
      <alignment horizontal="left" vertical="center"/>
    </xf>
    <xf numFmtId="166" fontId="27" fillId="18" borderId="0" xfId="1" applyNumberFormat="1" applyFont="1" applyFill="1" applyBorder="1" applyAlignment="1" applyProtection="1">
      <alignment horizontal="left" vertical="center"/>
    </xf>
    <xf numFmtId="9" fontId="32" fillId="20" borderId="15" xfId="1" applyNumberFormat="1" applyFont="1" applyFill="1" applyBorder="1" applyAlignment="1" applyProtection="1">
      <alignment horizontal="center" vertical="center"/>
      <protection locked="0"/>
    </xf>
    <xf numFmtId="9" fontId="32" fillId="20" borderId="16" xfId="1" applyNumberFormat="1" applyFont="1" applyFill="1" applyBorder="1" applyAlignment="1" applyProtection="1">
      <alignment horizontal="center" vertical="center"/>
      <protection locked="0"/>
    </xf>
    <xf numFmtId="9" fontId="32" fillId="20" borderId="17" xfId="1" applyNumberFormat="1" applyFont="1" applyFill="1" applyBorder="1" applyAlignment="1" applyProtection="1">
      <alignment horizontal="center" vertical="center"/>
      <protection locked="0"/>
    </xf>
    <xf numFmtId="0" fontId="10" fillId="20" borderId="15" xfId="0" applyFont="1" applyFill="1" applyBorder="1" applyAlignment="1" applyProtection="1">
      <alignment horizontal="center" vertical="center"/>
      <protection locked="0"/>
    </xf>
    <xf numFmtId="0" fontId="10" fillId="20" borderId="16" xfId="0" applyFont="1" applyFill="1" applyBorder="1" applyAlignment="1" applyProtection="1">
      <alignment horizontal="center" vertical="center"/>
      <protection locked="0"/>
    </xf>
    <xf numFmtId="0" fontId="10" fillId="20" borderId="17" xfId="0" applyFont="1" applyFill="1" applyBorder="1" applyAlignment="1" applyProtection="1">
      <alignment horizontal="center" vertical="center"/>
      <protection locked="0"/>
    </xf>
    <xf numFmtId="0" fontId="32" fillId="0" borderId="8" xfId="0" applyFont="1" applyFill="1" applyBorder="1" applyAlignment="1" applyProtection="1">
      <alignment horizontal="right" vertical="center" wrapText="1"/>
    </xf>
    <xf numFmtId="0" fontId="32" fillId="0" borderId="0" xfId="0" applyFont="1" applyFill="1" applyBorder="1" applyAlignment="1" applyProtection="1">
      <alignment horizontal="right" vertical="center" wrapText="1"/>
    </xf>
    <xf numFmtId="0" fontId="0" fillId="0" borderId="16" xfId="0" applyBorder="1" applyAlignment="1">
      <alignment horizontal="center"/>
    </xf>
    <xf numFmtId="0" fontId="6" fillId="19" borderId="21" xfId="0" applyFont="1" applyFill="1" applyBorder="1" applyAlignment="1" applyProtection="1">
      <alignment horizontal="center" vertical="center" wrapText="1"/>
    </xf>
    <xf numFmtId="0" fontId="6" fillId="19" borderId="12" xfId="0" applyFont="1" applyFill="1" applyBorder="1" applyAlignment="1" applyProtection="1">
      <alignment horizontal="center" vertical="center" wrapText="1"/>
    </xf>
    <xf numFmtId="0" fontId="6" fillId="19" borderId="22" xfId="0" applyFont="1" applyFill="1" applyBorder="1" applyAlignment="1" applyProtection="1">
      <alignment horizontal="center" vertical="center" wrapText="1"/>
    </xf>
    <xf numFmtId="0" fontId="6" fillId="19" borderId="24" xfId="0" applyFont="1" applyFill="1" applyBorder="1" applyAlignment="1" applyProtection="1">
      <alignment horizontal="center" vertical="center" wrapText="1"/>
    </xf>
    <xf numFmtId="0" fontId="6" fillId="19" borderId="25" xfId="0" applyFont="1" applyFill="1" applyBorder="1" applyAlignment="1" applyProtection="1">
      <alignment horizontal="center" vertical="center" wrapText="1"/>
    </xf>
    <xf numFmtId="0" fontId="6" fillId="19" borderId="26" xfId="0" applyFont="1" applyFill="1" applyBorder="1" applyAlignment="1" applyProtection="1">
      <alignment horizontal="center" vertical="center" wrapText="1"/>
    </xf>
    <xf numFmtId="0" fontId="10" fillId="20" borderId="9" xfId="0" applyFont="1" applyFill="1" applyBorder="1" applyAlignment="1" applyProtection="1">
      <alignment horizontal="center" vertical="center"/>
      <protection locked="0"/>
    </xf>
    <xf numFmtId="9" fontId="10" fillId="20" borderId="15" xfId="2" applyFont="1" applyFill="1" applyBorder="1" applyAlignment="1" applyProtection="1">
      <alignment horizontal="center" vertical="center"/>
      <protection locked="0"/>
    </xf>
    <xf numFmtId="9" fontId="10" fillId="20" borderId="16" xfId="2" applyFont="1" applyFill="1" applyBorder="1" applyAlignment="1" applyProtection="1">
      <alignment horizontal="center" vertical="center"/>
      <protection locked="0"/>
    </xf>
    <xf numFmtId="9" fontId="10" fillId="20" borderId="17" xfId="2" applyFont="1" applyFill="1" applyBorder="1" applyAlignment="1" applyProtection="1">
      <alignment horizontal="center" vertical="center"/>
      <protection locked="0"/>
    </xf>
    <xf numFmtId="166" fontId="22" fillId="3" borderId="18" xfId="1" applyNumberFormat="1" applyFont="1" applyFill="1" applyBorder="1" applyAlignment="1" applyProtection="1">
      <alignment horizontal="center" vertical="center"/>
    </xf>
    <xf numFmtId="166" fontId="22" fillId="3" borderId="19" xfId="1" applyNumberFormat="1" applyFont="1" applyFill="1" applyBorder="1" applyAlignment="1" applyProtection="1">
      <alignment horizontal="center" vertical="center"/>
    </xf>
    <xf numFmtId="166" fontId="22" fillId="3" borderId="20" xfId="1" applyNumberFormat="1" applyFont="1" applyFill="1" applyBorder="1" applyAlignment="1" applyProtection="1">
      <alignment horizontal="center" vertical="center"/>
    </xf>
    <xf numFmtId="0" fontId="30" fillId="0" borderId="0" xfId="0" applyFont="1" applyFill="1" applyBorder="1" applyAlignment="1" applyProtection="1">
      <alignment horizontal="right" vertical="center"/>
    </xf>
    <xf numFmtId="0" fontId="32" fillId="0" borderId="0"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xf>
    <xf numFmtId="0" fontId="24" fillId="13" borderId="21" xfId="0" applyFont="1" applyFill="1" applyBorder="1" applyAlignment="1" applyProtection="1">
      <alignment horizontal="center" vertical="center" wrapText="1"/>
    </xf>
    <xf numFmtId="0" fontId="24" fillId="13" borderId="12" xfId="0" applyFont="1" applyFill="1" applyBorder="1" applyAlignment="1" applyProtection="1">
      <alignment horizontal="center" vertical="center" wrapText="1"/>
    </xf>
    <xf numFmtId="0" fontId="24" fillId="13" borderId="22"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166" fontId="22" fillId="3" borderId="38" xfId="1" applyNumberFormat="1" applyFont="1" applyFill="1" applyBorder="1" applyAlignment="1" applyProtection="1">
      <alignment horizontal="center" vertical="center"/>
    </xf>
    <xf numFmtId="166" fontId="22" fillId="3" borderId="39" xfId="1" applyNumberFormat="1" applyFont="1" applyFill="1" applyBorder="1" applyAlignment="1" applyProtection="1">
      <alignment horizontal="center" vertical="center"/>
    </xf>
    <xf numFmtId="166" fontId="22" fillId="3" borderId="40" xfId="1" applyNumberFormat="1" applyFont="1" applyFill="1" applyBorder="1" applyAlignment="1" applyProtection="1">
      <alignment horizontal="center" vertical="center"/>
    </xf>
    <xf numFmtId="165" fontId="8" fillId="0" borderId="0" xfId="1" applyNumberFormat="1" applyFont="1" applyFill="1" applyBorder="1" applyAlignment="1" applyProtection="1">
      <alignment horizontal="center"/>
    </xf>
    <xf numFmtId="165" fontId="8" fillId="0" borderId="10" xfId="1" applyNumberFormat="1" applyFont="1" applyFill="1" applyBorder="1" applyAlignment="1" applyProtection="1">
      <alignment horizontal="center"/>
    </xf>
    <xf numFmtId="9" fontId="8" fillId="20" borderId="15" xfId="1" applyNumberFormat="1" applyFont="1" applyFill="1" applyBorder="1" applyAlignment="1" applyProtection="1">
      <alignment horizontal="center" vertical="center"/>
      <protection locked="0"/>
    </xf>
    <xf numFmtId="9" fontId="8" fillId="20" borderId="16" xfId="1" applyNumberFormat="1" applyFont="1" applyFill="1" applyBorder="1" applyAlignment="1" applyProtection="1">
      <alignment horizontal="center" vertical="center"/>
      <protection locked="0"/>
    </xf>
    <xf numFmtId="9" fontId="8" fillId="20" borderId="17" xfId="1" applyNumberFormat="1" applyFont="1" applyFill="1" applyBorder="1" applyAlignment="1" applyProtection="1">
      <alignment horizontal="center" vertical="center"/>
      <protection locked="0"/>
    </xf>
    <xf numFmtId="0" fontId="66" fillId="0" borderId="0" xfId="0" applyFont="1" applyBorder="1" applyAlignment="1">
      <alignment horizontal="center" vertical="center"/>
    </xf>
    <xf numFmtId="0" fontId="3" fillId="0" borderId="6" xfId="0" applyFont="1" applyFill="1" applyBorder="1" applyAlignment="1" applyProtection="1">
      <alignment horizontal="center" vertical="center" wrapText="1"/>
    </xf>
    <xf numFmtId="0" fontId="32" fillId="3" borderId="0" xfId="0" applyFont="1" applyFill="1" applyBorder="1" applyAlignment="1" applyProtection="1">
      <alignment horizontal="right" vertical="center"/>
    </xf>
    <xf numFmtId="0" fontId="10" fillId="0" borderId="12"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166" fontId="8" fillId="17" borderId="15" xfId="0" applyNumberFormat="1" applyFont="1" applyFill="1" applyBorder="1" applyAlignment="1" applyProtection="1">
      <alignment horizontal="center" vertical="center"/>
    </xf>
    <xf numFmtId="166" fontId="8" fillId="17" borderId="16" xfId="0" applyNumberFormat="1" applyFont="1" applyFill="1" applyBorder="1" applyAlignment="1" applyProtection="1">
      <alignment horizontal="center" vertical="center"/>
    </xf>
    <xf numFmtId="166" fontId="8" fillId="17" borderId="17" xfId="0" applyNumberFormat="1" applyFont="1" applyFill="1" applyBorder="1" applyAlignment="1" applyProtection="1">
      <alignment horizontal="center" vertical="center"/>
    </xf>
    <xf numFmtId="166" fontId="8" fillId="16" borderId="15" xfId="1" applyNumberFormat="1" applyFont="1" applyFill="1" applyBorder="1" applyAlignment="1" applyProtection="1">
      <alignment horizontal="center" vertical="center"/>
    </xf>
    <xf numFmtId="166" fontId="8" fillId="16" borderId="16" xfId="1" applyNumberFormat="1" applyFont="1" applyFill="1" applyBorder="1" applyAlignment="1" applyProtection="1">
      <alignment horizontal="center" vertical="center"/>
    </xf>
    <xf numFmtId="166" fontId="8" fillId="16" borderId="17" xfId="1" applyNumberFormat="1" applyFont="1" applyFill="1" applyBorder="1" applyAlignment="1" applyProtection="1">
      <alignment horizontal="center" vertical="center"/>
    </xf>
    <xf numFmtId="0" fontId="60" fillId="17" borderId="5" xfId="0" applyFont="1" applyFill="1" applyBorder="1" applyAlignment="1" applyProtection="1">
      <alignment horizontal="center" vertical="center"/>
    </xf>
    <xf numFmtId="0" fontId="60" fillId="17" borderId="6" xfId="0" applyFont="1" applyFill="1" applyBorder="1" applyAlignment="1" applyProtection="1">
      <alignment horizontal="center" vertical="center"/>
    </xf>
    <xf numFmtId="168" fontId="11" fillId="0" borderId="18" xfId="0" applyNumberFormat="1" applyFont="1" applyFill="1" applyBorder="1" applyAlignment="1" applyProtection="1">
      <alignment horizontal="center" vertical="center"/>
    </xf>
    <xf numFmtId="168" fontId="11" fillId="0" borderId="61" xfId="0" applyNumberFormat="1" applyFont="1" applyFill="1" applyBorder="1" applyAlignment="1" applyProtection="1">
      <alignment horizontal="center" vertical="center"/>
    </xf>
    <xf numFmtId="168" fontId="11" fillId="0" borderId="60" xfId="0" applyNumberFormat="1" applyFont="1" applyFill="1" applyBorder="1" applyAlignment="1" applyProtection="1">
      <alignment horizontal="center" vertical="center"/>
    </xf>
    <xf numFmtId="0" fontId="38" fillId="7" borderId="27" xfId="0" applyFont="1" applyFill="1" applyBorder="1" applyAlignment="1" applyProtection="1">
      <alignment horizontal="center" vertical="center" textRotation="90"/>
    </xf>
    <xf numFmtId="0" fontId="38" fillId="7" borderId="28" xfId="0" applyFont="1" applyFill="1" applyBorder="1" applyAlignment="1" applyProtection="1">
      <alignment horizontal="center" vertical="center" textRotation="90"/>
    </xf>
    <xf numFmtId="0" fontId="38" fillId="7" borderId="37" xfId="0" applyFont="1" applyFill="1" applyBorder="1" applyAlignment="1" applyProtection="1">
      <alignment horizontal="center" vertical="center" textRotation="90"/>
    </xf>
    <xf numFmtId="0" fontId="39" fillId="7" borderId="5" xfId="0" applyFont="1" applyFill="1" applyBorder="1" applyAlignment="1" applyProtection="1">
      <alignment horizontal="center"/>
    </xf>
    <xf numFmtId="0" fontId="39" fillId="7" borderId="6" xfId="0" applyFont="1" applyFill="1" applyBorder="1" applyAlignment="1" applyProtection="1">
      <alignment horizontal="center"/>
    </xf>
    <xf numFmtId="0" fontId="39" fillId="7" borderId="7" xfId="0" applyFont="1" applyFill="1" applyBorder="1" applyAlignment="1" applyProtection="1">
      <alignment horizontal="center"/>
    </xf>
    <xf numFmtId="0" fontId="40" fillId="8" borderId="8" xfId="0" applyFont="1" applyFill="1" applyBorder="1" applyAlignment="1" applyProtection="1">
      <alignment horizontal="right"/>
    </xf>
    <xf numFmtId="0" fontId="40" fillId="8" borderId="0" xfId="0" applyFont="1" applyFill="1" applyBorder="1" applyAlignment="1" applyProtection="1">
      <alignment horizontal="right"/>
    </xf>
    <xf numFmtId="0" fontId="40" fillId="6" borderId="21" xfId="0" applyFont="1" applyFill="1" applyBorder="1" applyAlignment="1" applyProtection="1">
      <alignment horizontal="center"/>
      <protection locked="0"/>
    </xf>
    <xf numFmtId="0" fontId="40" fillId="6" borderId="22" xfId="0" applyFont="1" applyFill="1" applyBorder="1" applyAlignment="1" applyProtection="1">
      <alignment horizontal="center"/>
      <protection locked="0"/>
    </xf>
    <xf numFmtId="0" fontId="40" fillId="8" borderId="0" xfId="0" applyFont="1" applyFill="1" applyBorder="1" applyAlignment="1" applyProtection="1">
      <alignment horizontal="center"/>
    </xf>
    <xf numFmtId="0" fontId="40" fillId="8" borderId="10" xfId="0" applyFont="1" applyFill="1" applyBorder="1" applyAlignment="1" applyProtection="1">
      <alignment horizontal="center"/>
    </xf>
    <xf numFmtId="0" fontId="41" fillId="9" borderId="30" xfId="0" applyFont="1" applyFill="1" applyBorder="1" applyAlignment="1" applyProtection="1">
      <alignment horizontal="center" vertical="center"/>
    </xf>
    <xf numFmtId="0" fontId="41" fillId="9" borderId="34" xfId="0" applyFont="1" applyFill="1" applyBorder="1" applyAlignment="1" applyProtection="1">
      <alignment horizontal="center" vertical="center"/>
    </xf>
    <xf numFmtId="0" fontId="41" fillId="9" borderId="23" xfId="0" applyFont="1" applyFill="1" applyBorder="1" applyAlignment="1" applyProtection="1">
      <alignment horizontal="center" vertical="center"/>
    </xf>
    <xf numFmtId="0" fontId="41" fillId="9" borderId="24" xfId="0" applyFont="1" applyFill="1" applyBorder="1" applyAlignment="1" applyProtection="1">
      <alignment horizontal="center" vertical="center"/>
    </xf>
    <xf numFmtId="0" fontId="42" fillId="10" borderId="18" xfId="0" applyFont="1" applyFill="1" applyBorder="1" applyAlignment="1" applyProtection="1">
      <alignment horizontal="center" vertical="center"/>
    </xf>
    <xf numFmtId="0" fontId="42" fillId="10" borderId="19" xfId="0" applyFont="1" applyFill="1" applyBorder="1" applyAlignment="1" applyProtection="1">
      <alignment horizontal="center" vertical="center"/>
    </xf>
    <xf numFmtId="0" fontId="42" fillId="10" borderId="20" xfId="0" applyFont="1" applyFill="1" applyBorder="1" applyAlignment="1" applyProtection="1">
      <alignment horizontal="center" vertical="center"/>
    </xf>
    <xf numFmtId="0" fontId="41" fillId="9" borderId="10" xfId="0" applyFont="1" applyFill="1" applyBorder="1" applyAlignment="1" applyProtection="1">
      <alignment horizontal="center" vertical="center"/>
    </xf>
    <xf numFmtId="0" fontId="41" fillId="9" borderId="33" xfId="0" applyFont="1" applyFill="1" applyBorder="1" applyAlignment="1" applyProtection="1">
      <alignment horizontal="center" vertical="center"/>
    </xf>
    <xf numFmtId="0" fontId="40" fillId="21" borderId="23" xfId="0" applyFont="1" applyFill="1" applyBorder="1" applyAlignment="1" applyProtection="1">
      <alignment horizontal="center"/>
      <protection locked="0"/>
    </xf>
    <xf numFmtId="0" fontId="40" fillId="21" borderId="11" xfId="0" applyFont="1" applyFill="1" applyBorder="1" applyAlignment="1" applyProtection="1">
      <alignment horizontal="center"/>
      <protection locked="0"/>
    </xf>
    <xf numFmtId="0" fontId="39" fillId="7" borderId="2" xfId="0" applyFont="1" applyFill="1" applyBorder="1" applyAlignment="1" applyProtection="1">
      <alignment horizontal="center"/>
    </xf>
    <xf numFmtId="0" fontId="39" fillId="7" borderId="3" xfId="0" applyFont="1" applyFill="1" applyBorder="1" applyAlignment="1" applyProtection="1">
      <alignment horizontal="center"/>
    </xf>
    <xf numFmtId="0" fontId="39" fillId="7" borderId="4" xfId="0" applyFont="1" applyFill="1" applyBorder="1" applyAlignment="1" applyProtection="1">
      <alignment horizontal="center"/>
    </xf>
    <xf numFmtId="0" fontId="41" fillId="9" borderId="20" xfId="0" applyFont="1" applyFill="1" applyBorder="1" applyAlignment="1" applyProtection="1">
      <alignment horizontal="center" vertical="center"/>
    </xf>
    <xf numFmtId="0" fontId="41" fillId="9" borderId="40" xfId="0" applyFont="1" applyFill="1" applyBorder="1" applyAlignment="1" applyProtection="1">
      <alignment horizontal="center" vertical="center"/>
    </xf>
    <xf numFmtId="0" fontId="42" fillId="10" borderId="45" xfId="0" applyFont="1" applyFill="1" applyBorder="1" applyAlignment="1" applyProtection="1">
      <alignment horizontal="center" vertical="center"/>
    </xf>
    <xf numFmtId="0" fontId="42" fillId="10" borderId="46" xfId="0" applyFont="1" applyFill="1" applyBorder="1" applyAlignment="1" applyProtection="1">
      <alignment horizontal="center" vertical="center"/>
    </xf>
    <xf numFmtId="0" fontId="42" fillId="10" borderId="47" xfId="0" applyFont="1" applyFill="1" applyBorder="1" applyAlignment="1" applyProtection="1">
      <alignment horizontal="center" vertical="center"/>
    </xf>
    <xf numFmtId="0" fontId="41" fillId="9" borderId="27" xfId="0" applyFont="1" applyFill="1" applyBorder="1" applyAlignment="1" applyProtection="1">
      <alignment horizontal="center" vertical="center"/>
    </xf>
    <xf numFmtId="0" fontId="41" fillId="9" borderId="37" xfId="0" applyFont="1" applyFill="1" applyBorder="1" applyAlignment="1" applyProtection="1">
      <alignment horizontal="center" vertical="center"/>
    </xf>
    <xf numFmtId="0" fontId="41" fillId="9" borderId="18" xfId="0" applyFont="1" applyFill="1" applyBorder="1" applyAlignment="1" applyProtection="1">
      <alignment horizontal="center" vertical="center" wrapText="1"/>
    </xf>
    <xf numFmtId="0" fontId="41" fillId="9" borderId="38" xfId="0" applyFont="1" applyFill="1" applyBorder="1" applyAlignment="1" applyProtection="1">
      <alignment horizontal="center" vertical="center" wrapText="1"/>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54" xfId="0" applyBorder="1" applyAlignment="1" applyProtection="1">
      <alignment horizontal="center"/>
    </xf>
    <xf numFmtId="0" fontId="40" fillId="8" borderId="54" xfId="0" applyFont="1" applyFill="1" applyBorder="1" applyAlignment="1" applyProtection="1">
      <alignment horizontal="center"/>
      <protection locked="0"/>
    </xf>
    <xf numFmtId="0" fontId="40" fillId="8" borderId="3" xfId="0" applyFont="1" applyFill="1" applyBorder="1" applyAlignment="1" applyProtection="1">
      <alignment horizontal="center"/>
      <protection locked="0"/>
    </xf>
    <xf numFmtId="0" fontId="40" fillId="8" borderId="4" xfId="0" applyFont="1" applyFill="1" applyBorder="1" applyAlignment="1" applyProtection="1">
      <alignment horizontal="center"/>
      <protection locked="0"/>
    </xf>
    <xf numFmtId="0" fontId="38" fillId="7" borderId="6" xfId="0" applyFont="1" applyFill="1" applyBorder="1" applyAlignment="1" applyProtection="1">
      <alignment horizontal="center" vertical="center" textRotation="90"/>
    </xf>
    <xf numFmtId="0" fontId="38" fillId="7" borderId="0" xfId="0" applyFont="1" applyFill="1" applyBorder="1" applyAlignment="1" applyProtection="1">
      <alignment horizontal="center" vertical="center" textRotation="90"/>
    </xf>
    <xf numFmtId="0" fontId="41" fillId="9" borderId="55" xfId="0" applyFont="1" applyFill="1" applyBorder="1" applyAlignment="1" applyProtection="1">
      <alignment horizontal="center" vertical="center"/>
    </xf>
    <xf numFmtId="0" fontId="41" fillId="9" borderId="57" xfId="0" applyFont="1" applyFill="1" applyBorder="1" applyAlignment="1" applyProtection="1">
      <alignment horizontal="center" vertical="center"/>
    </xf>
  </cellXfs>
  <cellStyles count="3">
    <cellStyle name="Currency" xfId="1" builtinId="4"/>
    <cellStyle name="Normal" xfId="0" builtinId="0"/>
    <cellStyle name="Percent" xfId="2" builtinId="5"/>
  </cellStyles>
  <dxfs count="22">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lightUp">
          <bgColor rgb="FFFFFFFF"/>
        </patternFill>
      </fill>
    </dxf>
    <dxf>
      <font>
        <color rgb="FF808080"/>
      </font>
      <fill>
        <patternFill patternType="lightUp">
          <bgColor rgb="FFF2F2F2"/>
        </patternFill>
      </fill>
    </dxf>
    <dxf>
      <font>
        <color rgb="FF808080"/>
      </font>
      <fill>
        <patternFill patternType="lightUp">
          <bgColor rgb="FFF2F2F2"/>
        </patternFill>
      </fill>
    </dxf>
    <dxf>
      <font>
        <color rgb="FFFF0000"/>
      </font>
    </dxf>
    <dxf>
      <font>
        <color theme="0" tint="-0.499984740745262"/>
      </font>
      <fill>
        <patternFill patternType="lightTrellis">
          <fgColor theme="1"/>
          <bgColor theme="0" tint="-0.24994659260841701"/>
        </patternFill>
      </fill>
    </dxf>
    <dxf>
      <fill>
        <patternFill>
          <bgColor theme="0" tint="-0.499984740745262"/>
        </patternFill>
      </fill>
    </dxf>
    <dxf>
      <fill>
        <patternFill>
          <bgColor theme="0" tint="-0.499984740745262"/>
        </patternFill>
      </fill>
    </dxf>
    <dxf>
      <font>
        <color auto="1"/>
      </font>
      <fill>
        <patternFill patternType="none">
          <bgColor auto="1"/>
        </patternFill>
      </fill>
    </dxf>
    <dxf>
      <fill>
        <patternFill>
          <bgColor rgb="FFBFBFBF"/>
        </patternFill>
      </fill>
    </dxf>
    <dxf>
      <font>
        <color theme="0" tint="-4.9989318521683403E-2"/>
      </font>
      <fill>
        <patternFill patternType="solid">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8.emf"/><Relationship Id="rId7" Type="http://schemas.openxmlformats.org/officeDocument/2006/relationships/image" Target="../media/image5.emf"/><Relationship Id="rId2" Type="http://schemas.openxmlformats.org/officeDocument/2006/relationships/image" Target="../media/image9.emf"/><Relationship Id="rId1" Type="http://schemas.openxmlformats.org/officeDocument/2006/relationships/image" Target="../media/image3.emf"/><Relationship Id="rId6" Type="http://schemas.openxmlformats.org/officeDocument/2006/relationships/image" Target="../media/image6.emf"/><Relationship Id="rId5" Type="http://schemas.openxmlformats.org/officeDocument/2006/relationships/image" Target="../media/image2.emf"/><Relationship Id="rId4" Type="http://schemas.openxmlformats.org/officeDocument/2006/relationships/image" Target="../media/image7.emf"/><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895910</xdr:colOff>
          <xdr:row>29</xdr:row>
          <xdr:rowOff>89646</xdr:rowOff>
        </xdr:from>
        <xdr:to>
          <xdr:col>11</xdr:col>
          <xdr:colOff>90210</xdr:colOff>
          <xdr:row>31</xdr:row>
          <xdr:rowOff>198337</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2689238" y="7387767"/>
              <a:ext cx="4830472" cy="581656"/>
              <a:chOff x="2702205" y="7381461"/>
              <a:chExt cx="4849878" cy="594686"/>
            </a:xfrm>
          </xdr:grpSpPr>
          <xdr:sp macro="" textlink="">
            <xdr:nvSpPr>
              <xdr:cNvPr id="1034" name="CheckBox2"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702205" y="7381461"/>
                <a:ext cx="1562102" cy="268773"/>
              </a:xfrm>
              <a:prstGeom prst="rect">
                <a:avLst/>
              </a:prstGeom>
              <a:noFill/>
              <a:ln>
                <a:noFill/>
              </a:ln>
              <a:extLst>
                <a:ext uri="{91240B29-F687-4F45-9708-019B960494DF}">
                  <a14:hiddenLine w="9525">
                    <a:noFill/>
                    <a:miter lim="800000"/>
                    <a:headEnd/>
                    <a:tailEnd/>
                  </a14:hiddenLine>
                </a:ext>
              </a:extLst>
            </xdr:spPr>
          </xdr:sp>
          <xdr:sp macro="" textlink="">
            <xdr:nvSpPr>
              <xdr:cNvPr id="1035" name="CheckBox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4340501" y="7381461"/>
                <a:ext cx="2100056" cy="259246"/>
              </a:xfrm>
              <a:prstGeom prst="rect">
                <a:avLst/>
              </a:prstGeom>
              <a:noFill/>
              <a:ln>
                <a:noFill/>
              </a:ln>
              <a:extLst>
                <a:ext uri="{91240B29-F687-4F45-9708-019B960494DF}">
                  <a14:hiddenLine w="9525">
                    <a:noFill/>
                    <a:miter lim="800000"/>
                    <a:headEnd/>
                    <a:tailEnd/>
                  </a14:hiddenLine>
                </a:ext>
              </a:extLst>
            </xdr:spPr>
          </xdr:sp>
          <xdr:sp macro="" textlink="">
            <xdr:nvSpPr>
              <xdr:cNvPr id="1036" name="CheckBox4"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6526282" y="7410036"/>
                <a:ext cx="889138" cy="259246"/>
              </a:xfrm>
              <a:prstGeom prst="rect">
                <a:avLst/>
              </a:prstGeom>
              <a:noFill/>
              <a:ln>
                <a:noFill/>
              </a:ln>
              <a:extLst>
                <a:ext uri="{91240B29-F687-4F45-9708-019B960494DF}">
                  <a14:hiddenLine w="9525">
                    <a:noFill/>
                    <a:miter lim="800000"/>
                    <a:headEnd/>
                    <a:tailEnd/>
                  </a14:hiddenLine>
                </a:ext>
              </a:extLst>
            </xdr:spPr>
          </xdr:sp>
          <xdr:sp macro="" textlink="">
            <xdr:nvSpPr>
              <xdr:cNvPr id="1038" name="CheckBox6"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2711726" y="7669282"/>
                <a:ext cx="1053962" cy="287821"/>
              </a:xfrm>
              <a:prstGeom prst="rect">
                <a:avLst/>
              </a:prstGeom>
              <a:noFill/>
              <a:ln>
                <a:noFill/>
              </a:ln>
              <a:extLst>
                <a:ext uri="{91240B29-F687-4F45-9708-019B960494DF}">
                  <a14:hiddenLine w="9525">
                    <a:noFill/>
                    <a:miter lim="800000"/>
                    <a:headEnd/>
                    <a:tailEnd/>
                  </a14:hiddenLine>
                </a:ext>
              </a:extLst>
            </xdr:spPr>
          </xdr:sp>
          <xdr:sp macro="" textlink="">
            <xdr:nvSpPr>
              <xdr:cNvPr id="1039" name="CheckBox7"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4350026" y="7678808"/>
                <a:ext cx="1165363" cy="259245"/>
              </a:xfrm>
              <a:prstGeom prst="rect">
                <a:avLst/>
              </a:prstGeom>
              <a:noFill/>
              <a:ln>
                <a:noFill/>
              </a:ln>
              <a:extLst>
                <a:ext uri="{91240B29-F687-4F45-9708-019B960494DF}">
                  <a14:hiddenLine w="9525">
                    <a:noFill/>
                    <a:miter lim="800000"/>
                    <a:headEnd/>
                    <a:tailEnd/>
                  </a14:hiddenLine>
                </a:ext>
              </a:extLst>
            </xdr:spPr>
          </xdr:sp>
          <xdr:sp macro="" textlink="">
            <xdr:nvSpPr>
              <xdr:cNvPr id="1040" name="CheckBox8"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6526279" y="7688321"/>
                <a:ext cx="1025804" cy="2878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540684</xdr:colOff>
          <xdr:row>29</xdr:row>
          <xdr:rowOff>89646</xdr:rowOff>
        </xdr:from>
        <xdr:to>
          <xdr:col>3</xdr:col>
          <xdr:colOff>791135</xdr:colOff>
          <xdr:row>33</xdr:row>
          <xdr:rowOff>34182</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842856" y="7387767"/>
              <a:ext cx="1741607" cy="916743"/>
              <a:chOff x="849383" y="7381481"/>
              <a:chExt cx="1748045" cy="929721"/>
            </a:xfrm>
          </xdr:grpSpPr>
          <xdr:sp macro="" textlink="">
            <xdr:nvSpPr>
              <xdr:cNvPr id="1033" name="CheckBox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849383" y="7381481"/>
                <a:ext cx="1748045" cy="287823"/>
              </a:xfrm>
              <a:prstGeom prst="rect">
                <a:avLst/>
              </a:prstGeom>
              <a:noFill/>
              <a:ln>
                <a:noFill/>
              </a:ln>
              <a:extLst>
                <a:ext uri="{91240B29-F687-4F45-9708-019B960494DF}">
                  <a14:hiddenLine w="9525">
                    <a:noFill/>
                    <a:miter lim="800000"/>
                    <a:headEnd/>
                    <a:tailEnd/>
                  </a14:hiddenLine>
                </a:ext>
              </a:extLst>
            </xdr:spPr>
          </xdr:sp>
          <xdr:sp macro="" textlink="">
            <xdr:nvSpPr>
              <xdr:cNvPr id="1037" name="CheckBox5"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858907" y="7678807"/>
                <a:ext cx="1052719" cy="287820"/>
              </a:xfrm>
              <a:prstGeom prst="rect">
                <a:avLst/>
              </a:prstGeom>
              <a:noFill/>
              <a:ln>
                <a:noFill/>
              </a:ln>
              <a:extLst>
                <a:ext uri="{91240B29-F687-4F45-9708-019B960494DF}">
                  <a14:hiddenLine w="9525">
                    <a:noFill/>
                    <a:miter lim="800000"/>
                    <a:headEnd/>
                    <a:tailEnd/>
                  </a14:hiddenLine>
                </a:ext>
              </a:extLst>
            </xdr:spPr>
          </xdr:sp>
          <xdr:sp macro="" textlink="">
            <xdr:nvSpPr>
              <xdr:cNvPr id="1041" name="CheckBox9"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860149" y="8004746"/>
                <a:ext cx="725142" cy="30645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editAs="oneCell">
    <xdr:from>
      <xdr:col>0</xdr:col>
      <xdr:colOff>257736</xdr:colOff>
      <xdr:row>0</xdr:row>
      <xdr:rowOff>156882</xdr:rowOff>
    </xdr:from>
    <xdr:to>
      <xdr:col>3</xdr:col>
      <xdr:colOff>624841</xdr:colOff>
      <xdr:row>0</xdr:row>
      <xdr:rowOff>568362</xdr:rowOff>
    </xdr:to>
    <xdr:pic>
      <xdr:nvPicPr>
        <xdr:cNvPr id="14" name="Picture 13" descr="Logo&#10;&#10;Description automatically generated">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736" y="156882"/>
          <a:ext cx="2148840" cy="4114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129348</xdr:colOff>
      <xdr:row>1</xdr:row>
      <xdr:rowOff>52881</xdr:rowOff>
    </xdr:from>
    <xdr:to>
      <xdr:col>28</xdr:col>
      <xdr:colOff>1</xdr:colOff>
      <xdr:row>1</xdr:row>
      <xdr:rowOff>988785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66812" y="134524"/>
          <a:ext cx="6143546" cy="935904"/>
        </a:xfrm>
        <a:prstGeom prst="rect">
          <a:avLst/>
        </a:prstGeom>
        <a:solidFill>
          <a:sysClr val="window" lastClr="FFFFFF">
            <a:lumMod val="95000"/>
          </a:sys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Please fill in orange highlighted fields only.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p>
      </xdr:txBody>
    </xdr:sp>
    <xdr:clientData/>
  </xdr:twoCellAnchor>
  <xdr:twoCellAnchor editAs="oneCell">
    <xdr:from>
      <xdr:col>1</xdr:col>
      <xdr:colOff>54429</xdr:colOff>
      <xdr:row>1</xdr:row>
      <xdr:rowOff>299358</xdr:rowOff>
    </xdr:from>
    <xdr:to>
      <xdr:col>2</xdr:col>
      <xdr:colOff>1196340</xdr:colOff>
      <xdr:row>1</xdr:row>
      <xdr:rowOff>710838</xdr:rowOff>
    </xdr:to>
    <xdr:pic>
      <xdr:nvPicPr>
        <xdr:cNvPr id="5" name="Picture 4" descr="Logo&#10;&#10;Description automatically generated">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6" y="381001"/>
          <a:ext cx="2148840" cy="4114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92529</xdr:colOff>
      <xdr:row>7</xdr:row>
      <xdr:rowOff>130628</xdr:rowOff>
    </xdr:from>
    <xdr:to>
      <xdr:col>1</xdr:col>
      <xdr:colOff>38101</xdr:colOff>
      <xdr:row>14</xdr:row>
      <xdr:rowOff>114299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2529" y="2207078"/>
          <a:ext cx="1841047" cy="138384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Deposits not Derived from business activity includes loans, IRS tax refunds, rents, wage income, SSI/retirement income,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llison\AppData\Local\Microsoft\Windows\Temporary%20Internet%20Files\Content.Outlook\TO4IXCAY\CEL%20Business%20Narratives%20-%207.20%20DRAF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ClearEdge\Forms_Calculators_Narrative\CEL%20Business%20Narrative%20April%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illy\AppData\Local\Microsoft\Windows\INetCache\Content.Outlook\AKM87K0R\CEL%20Business%20Narrative%20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 Narrative"/>
      <sheetName val="Sales Narrative"/>
      <sheetName val="Business Type"/>
    </sheetNames>
    <sheetDataSet>
      <sheetData sheetId="0"/>
      <sheetData sheetId="1"/>
      <sheetData sheetId="2">
        <row r="2">
          <cell r="A2" t="str">
            <v>Real Estate Development</v>
          </cell>
        </row>
        <row r="3">
          <cell r="A3" t="str">
            <v>Heavy Manufacturing</v>
          </cell>
        </row>
        <row r="4">
          <cell r="A4" t="str">
            <v>Service business (no goods, parts or materials needed)</v>
          </cell>
        </row>
        <row r="5">
          <cell r="A5" t="str">
            <v>Sole practitioner (no partners, employees or contractors)</v>
          </cell>
        </row>
        <row r="6">
          <cell r="A6" t="str">
            <v>Works out of the home (does not rent any space- office/warehouse)</v>
          </cell>
        </row>
        <row r="7">
          <cell r="A7" t="str">
            <v xml:space="preserve">Does not require heavy equipment, machinery, vehicles </v>
          </cell>
        </row>
        <row r="8">
          <cell r="A8" t="str">
            <v>Retail stores</v>
          </cell>
        </row>
        <row r="9">
          <cell r="A9" t="str">
            <v>Travel/Hotel/Vacation</v>
          </cell>
        </row>
        <row r="10">
          <cell r="A10" t="str">
            <v>Restaurant/Food services</v>
          </cell>
        </row>
        <row r="11">
          <cell r="A11" t="str">
            <v>Precious metals/Jewelry</v>
          </cell>
        </row>
        <row r="12">
          <cell r="A12" t="str">
            <v>Currencies/Equity trading</v>
          </cell>
        </row>
        <row r="13">
          <cell r="A13" t="str">
            <v>Expensive inventory (e.g. vehicle sales)</v>
          </cell>
        </row>
        <row r="14">
          <cell r="A14" t="str">
            <v>Real Estate Agent</v>
          </cell>
        </row>
        <row r="15">
          <cell r="A15" t="str">
            <v>None of the Above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 Narrative"/>
      <sheetName val="Industrie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 Narrative"/>
      <sheetName val="Industries"/>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A22" totalsRowShown="0">
  <autoFilter ref="A1:A22" xr:uid="{00000000-0009-0000-0100-000001000000}"/>
  <sortState xmlns:xlrd2="http://schemas.microsoft.com/office/spreadsheetml/2017/richdata2" ref="A2:A19">
    <sortCondition ref="A1:A19"/>
  </sortState>
  <tableColumns count="1">
    <tableColumn id="1" xr3:uid="{00000000-0010-0000-0000-000001000000}" name="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67"/>
  <sheetViews>
    <sheetView showGridLines="0" tabSelected="1" zoomScale="145" zoomScaleNormal="145" workbookViewId="0">
      <selection activeCell="Q8" sqref="Q8"/>
    </sheetView>
  </sheetViews>
  <sheetFormatPr defaultColWidth="9.140625" defaultRowHeight="15" x14ac:dyDescent="0.25"/>
  <cols>
    <col min="1" max="1" width="4.5703125" style="174" customWidth="1"/>
    <col min="2" max="2" width="11.28515625" style="174" customWidth="1"/>
    <col min="3" max="3" width="11" style="174" customWidth="1"/>
    <col min="4" max="4" width="25.140625" style="174" customWidth="1"/>
    <col min="5" max="5" width="9.140625" style="174"/>
    <col min="6" max="6" width="8.28515625" style="174" customWidth="1"/>
    <col min="7" max="7" width="9.42578125" style="174" customWidth="1"/>
    <col min="8" max="8" width="10.42578125" style="174" customWidth="1"/>
    <col min="9" max="9" width="3.7109375" style="174" customWidth="1"/>
    <col min="10" max="12" width="9.140625" style="174"/>
    <col min="13" max="13" width="3.28515625" style="174" customWidth="1"/>
    <col min="14" max="14" width="4.5703125" style="174" customWidth="1"/>
    <col min="15" max="16384" width="9.140625" style="174"/>
  </cols>
  <sheetData>
    <row r="1" spans="1:38" s="162" customFormat="1" ht="77.25" customHeight="1" thickBot="1" x14ac:dyDescent="0.3">
      <c r="A1" s="260"/>
      <c r="B1" s="261"/>
      <c r="C1" s="261"/>
      <c r="D1" s="261"/>
      <c r="E1" s="261"/>
      <c r="F1" s="261"/>
      <c r="G1" s="261"/>
      <c r="H1" s="261"/>
      <c r="I1" s="261"/>
      <c r="J1" s="261"/>
      <c r="K1" s="261"/>
      <c r="L1" s="261"/>
      <c r="M1" s="261"/>
      <c r="N1" s="262"/>
      <c r="O1" s="167"/>
      <c r="P1" s="167"/>
      <c r="Q1" s="167"/>
      <c r="R1" s="167"/>
      <c r="S1" s="167"/>
      <c r="T1" s="167"/>
      <c r="U1" s="167"/>
      <c r="V1" s="167"/>
      <c r="W1" s="167"/>
      <c r="AF1" s="163"/>
      <c r="AG1" s="163"/>
      <c r="AH1" s="163"/>
      <c r="AI1" s="163"/>
      <c r="AJ1" s="163"/>
      <c r="AK1" s="163"/>
      <c r="AL1" s="163"/>
    </row>
    <row r="2" spans="1:38" s="168" customFormat="1" ht="24" thickBot="1" x14ac:dyDescent="0.3">
      <c r="A2" s="263" t="s">
        <v>0</v>
      </c>
      <c r="B2" s="264"/>
      <c r="C2" s="264"/>
      <c r="D2" s="264"/>
      <c r="E2" s="264"/>
      <c r="F2" s="264"/>
      <c r="G2" s="264"/>
      <c r="H2" s="264"/>
      <c r="I2" s="264"/>
      <c r="J2" s="264"/>
      <c r="K2" s="264"/>
      <c r="L2" s="264"/>
      <c r="M2" s="264"/>
      <c r="N2" s="265"/>
    </row>
    <row r="3" spans="1:38" s="168" customFormat="1" ht="15.75" thickBot="1" x14ac:dyDescent="0.3">
      <c r="A3" s="169"/>
      <c r="B3" s="170"/>
      <c r="C3" s="170"/>
      <c r="D3" s="170"/>
      <c r="E3" s="170"/>
      <c r="F3" s="170"/>
      <c r="G3" s="170"/>
      <c r="H3" s="170"/>
      <c r="I3" s="170"/>
      <c r="J3" s="170"/>
      <c r="K3" s="170"/>
      <c r="L3" s="170"/>
      <c r="M3" s="170"/>
      <c r="N3" s="171"/>
    </row>
    <row r="4" spans="1:38" s="168" customFormat="1" ht="19.5" thickBot="1" x14ac:dyDescent="0.35">
      <c r="A4" s="169"/>
      <c r="B4" s="266" t="s">
        <v>1</v>
      </c>
      <c r="C4" s="266"/>
      <c r="D4" s="267"/>
      <c r="E4" s="268"/>
      <c r="F4" s="172"/>
      <c r="G4" s="269" t="s">
        <v>2</v>
      </c>
      <c r="H4" s="270"/>
      <c r="I4" s="271"/>
      <c r="J4" s="272"/>
      <c r="K4" s="272"/>
      <c r="L4" s="272"/>
      <c r="M4" s="273"/>
      <c r="N4" s="173"/>
    </row>
    <row r="5" spans="1:38" s="168" customFormat="1" ht="15.75" thickBot="1" x14ac:dyDescent="0.3">
      <c r="A5" s="169"/>
      <c r="B5" s="274"/>
      <c r="C5" s="274"/>
      <c r="D5" s="274"/>
      <c r="E5" s="274"/>
      <c r="F5" s="274"/>
      <c r="G5" s="274"/>
      <c r="H5" s="274"/>
      <c r="I5" s="274"/>
      <c r="J5" s="274"/>
      <c r="K5" s="274"/>
      <c r="L5" s="274"/>
      <c r="M5" s="274"/>
      <c r="N5" s="171"/>
    </row>
    <row r="6" spans="1:38" s="175" customFormat="1" ht="19.5" thickBot="1" x14ac:dyDescent="0.35">
      <c r="A6" s="169"/>
      <c r="B6" s="275" t="s">
        <v>3</v>
      </c>
      <c r="C6" s="275"/>
      <c r="D6" s="276"/>
      <c r="E6" s="277"/>
      <c r="F6" s="277"/>
      <c r="G6" s="277"/>
      <c r="H6" s="277"/>
      <c r="I6" s="277"/>
      <c r="J6" s="277"/>
      <c r="K6" s="277"/>
      <c r="L6" s="277"/>
      <c r="M6" s="278"/>
      <c r="N6" s="72"/>
      <c r="O6" s="174"/>
    </row>
    <row r="7" spans="1:38" s="175" customFormat="1" ht="15.75" thickBot="1" x14ac:dyDescent="0.3">
      <c r="A7" s="169"/>
      <c r="B7" s="279"/>
      <c r="C7" s="279"/>
      <c r="D7" s="279"/>
      <c r="E7" s="279"/>
      <c r="F7" s="279"/>
      <c r="G7" s="279"/>
      <c r="H7" s="279"/>
      <c r="I7" s="279"/>
      <c r="J7" s="279"/>
      <c r="K7" s="279"/>
      <c r="L7" s="279"/>
      <c r="M7" s="279"/>
      <c r="N7" s="176"/>
      <c r="O7" s="174"/>
    </row>
    <row r="8" spans="1:38" s="175" customFormat="1" ht="19.5" customHeight="1" thickBot="1" x14ac:dyDescent="0.35">
      <c r="A8" s="169"/>
      <c r="B8" s="280" t="s">
        <v>4</v>
      </c>
      <c r="C8" s="280"/>
      <c r="D8" s="280"/>
      <c r="E8" s="280"/>
      <c r="F8" s="280"/>
      <c r="G8" s="280"/>
      <c r="H8" s="280"/>
      <c r="I8" s="280"/>
      <c r="J8" s="281"/>
      <c r="K8" s="282"/>
      <c r="L8" s="283"/>
      <c r="M8" s="284"/>
      <c r="N8" s="171"/>
    </row>
    <row r="9" spans="1:38" s="175" customFormat="1" ht="16.5" customHeight="1" thickBot="1" x14ac:dyDescent="0.35">
      <c r="A9" s="169"/>
      <c r="B9" s="285"/>
      <c r="C9" s="285"/>
      <c r="D9" s="285"/>
      <c r="E9" s="285"/>
      <c r="F9" s="285"/>
      <c r="G9" s="285"/>
      <c r="H9" s="285"/>
      <c r="I9" s="285"/>
      <c r="J9" s="285"/>
      <c r="K9" s="285"/>
      <c r="L9" s="285"/>
      <c r="M9" s="285"/>
      <c r="N9" s="171"/>
    </row>
    <row r="10" spans="1:38" s="175" customFormat="1" ht="19.5" thickBot="1" x14ac:dyDescent="0.35">
      <c r="A10" s="169"/>
      <c r="B10" s="286" t="s">
        <v>5</v>
      </c>
      <c r="C10" s="286"/>
      <c r="D10" s="286"/>
      <c r="E10" s="286"/>
      <c r="F10" s="286"/>
      <c r="G10" s="286"/>
      <c r="H10" s="177"/>
      <c r="I10" s="177"/>
      <c r="J10" s="178"/>
      <c r="K10" s="287"/>
      <c r="L10" s="288"/>
      <c r="M10" s="289"/>
      <c r="N10" s="71"/>
      <c r="O10" s="174"/>
    </row>
    <row r="11" spans="1:38" s="175" customFormat="1" ht="15.75" thickBot="1" x14ac:dyDescent="0.3">
      <c r="A11" s="169"/>
      <c r="B11" s="279"/>
      <c r="C11" s="279"/>
      <c r="D11" s="279"/>
      <c r="E11" s="279"/>
      <c r="F11" s="279"/>
      <c r="G11" s="279"/>
      <c r="H11" s="279"/>
      <c r="I11" s="279"/>
      <c r="J11" s="279"/>
      <c r="K11" s="279"/>
      <c r="L11" s="279"/>
      <c r="M11" s="279"/>
      <c r="N11" s="179"/>
      <c r="O11" s="174"/>
    </row>
    <row r="12" spans="1:38" s="175" customFormat="1" ht="19.5" thickBot="1" x14ac:dyDescent="0.35">
      <c r="A12" s="169"/>
      <c r="B12" s="275" t="s">
        <v>6</v>
      </c>
      <c r="C12" s="275"/>
      <c r="D12" s="275"/>
      <c r="E12" s="275"/>
      <c r="F12" s="275"/>
      <c r="G12" s="275"/>
      <c r="H12" s="177"/>
      <c r="I12" s="177"/>
      <c r="J12" s="178"/>
      <c r="K12" s="287"/>
      <c r="L12" s="288"/>
      <c r="M12" s="289"/>
      <c r="N12" s="71"/>
      <c r="O12" s="174"/>
    </row>
    <row r="13" spans="1:38" s="175" customFormat="1" ht="15.75" thickBot="1" x14ac:dyDescent="0.3">
      <c r="A13" s="169"/>
      <c r="B13" s="279"/>
      <c r="C13" s="279"/>
      <c r="D13" s="279"/>
      <c r="E13" s="279"/>
      <c r="F13" s="279"/>
      <c r="G13" s="279"/>
      <c r="H13" s="279"/>
      <c r="I13" s="279"/>
      <c r="J13" s="279"/>
      <c r="K13" s="279"/>
      <c r="L13" s="279"/>
      <c r="M13" s="279"/>
      <c r="N13" s="179"/>
      <c r="O13" s="174"/>
    </row>
    <row r="14" spans="1:38" s="175" customFormat="1" ht="19.5" thickBot="1" x14ac:dyDescent="0.35">
      <c r="A14" s="169"/>
      <c r="B14" s="290" t="s">
        <v>7</v>
      </c>
      <c r="C14" s="290"/>
      <c r="D14" s="290"/>
      <c r="E14" s="290"/>
      <c r="F14" s="290"/>
      <c r="G14" s="290"/>
      <c r="H14" s="180"/>
      <c r="I14" s="180"/>
      <c r="J14" s="180"/>
      <c r="K14" s="291"/>
      <c r="L14" s="292"/>
      <c r="M14" s="293"/>
      <c r="N14" s="44"/>
    </row>
    <row r="15" spans="1:38" s="175" customFormat="1" ht="19.5" thickBot="1" x14ac:dyDescent="0.35">
      <c r="A15" s="169"/>
      <c r="B15" s="294"/>
      <c r="C15" s="294"/>
      <c r="D15" s="294"/>
      <c r="E15" s="294"/>
      <c r="F15" s="294"/>
      <c r="G15" s="294"/>
      <c r="H15" s="294"/>
      <c r="I15" s="294"/>
      <c r="J15" s="294"/>
      <c r="K15" s="294"/>
      <c r="L15" s="294"/>
      <c r="M15" s="294"/>
      <c r="N15" s="44"/>
    </row>
    <row r="16" spans="1:38" s="175" customFormat="1" ht="19.5" thickBot="1" x14ac:dyDescent="0.35">
      <c r="A16" s="169"/>
      <c r="B16" s="295" t="s">
        <v>8</v>
      </c>
      <c r="C16" s="295"/>
      <c r="D16" s="295"/>
      <c r="E16" s="295"/>
      <c r="F16" s="295"/>
      <c r="G16" s="295"/>
      <c r="H16" s="295"/>
      <c r="I16" s="295"/>
      <c r="J16" s="296"/>
      <c r="K16" s="287"/>
      <c r="L16" s="288"/>
      <c r="M16" s="289"/>
      <c r="N16" s="44"/>
    </row>
    <row r="17" spans="1:14" s="175" customFormat="1" ht="15.75" thickBot="1" x14ac:dyDescent="0.3">
      <c r="A17" s="169"/>
      <c r="B17" s="279"/>
      <c r="C17" s="279"/>
      <c r="D17" s="279"/>
      <c r="E17" s="279"/>
      <c r="F17" s="279"/>
      <c r="G17" s="279"/>
      <c r="H17" s="279"/>
      <c r="I17" s="279"/>
      <c r="J17" s="279"/>
      <c r="K17" s="279"/>
      <c r="L17" s="279"/>
      <c r="M17" s="279"/>
      <c r="N17" s="171"/>
    </row>
    <row r="18" spans="1:14" s="175" customFormat="1" ht="19.5" thickBot="1" x14ac:dyDescent="0.35">
      <c r="A18" s="169"/>
      <c r="B18" s="295" t="s">
        <v>9</v>
      </c>
      <c r="C18" s="295"/>
      <c r="D18" s="295"/>
      <c r="E18" s="295"/>
      <c r="F18" s="295"/>
      <c r="G18" s="181"/>
      <c r="H18" s="170"/>
      <c r="I18" s="170"/>
      <c r="J18" s="170"/>
      <c r="K18" s="287"/>
      <c r="L18" s="288"/>
      <c r="M18" s="289"/>
      <c r="N18" s="44"/>
    </row>
    <row r="19" spans="1:14" s="175" customFormat="1" ht="15.75" thickBot="1" x14ac:dyDescent="0.3">
      <c r="A19" s="169"/>
      <c r="B19" s="274"/>
      <c r="C19" s="274"/>
      <c r="D19" s="274"/>
      <c r="E19" s="274"/>
      <c r="F19" s="274"/>
      <c r="G19" s="274"/>
      <c r="H19" s="274"/>
      <c r="I19" s="274"/>
      <c r="J19" s="274"/>
      <c r="K19" s="274"/>
      <c r="L19" s="274"/>
      <c r="M19" s="274"/>
      <c r="N19" s="171"/>
    </row>
    <row r="20" spans="1:14" s="175" customFormat="1" ht="18.75" customHeight="1" thickBot="1" x14ac:dyDescent="0.35">
      <c r="A20" s="169"/>
      <c r="B20" s="297" t="s">
        <v>10</v>
      </c>
      <c r="C20" s="297"/>
      <c r="D20" s="297"/>
      <c r="E20" s="297"/>
      <c r="F20" s="297"/>
      <c r="G20" s="297"/>
      <c r="H20" s="297"/>
      <c r="I20" s="297"/>
      <c r="J20" s="298"/>
      <c r="K20" s="299"/>
      <c r="L20" s="300"/>
      <c r="M20" s="301"/>
      <c r="N20" s="44"/>
    </row>
    <row r="21" spans="1:14" s="175" customFormat="1" ht="15.75" customHeight="1" thickBot="1" x14ac:dyDescent="0.35">
      <c r="A21" s="169"/>
      <c r="B21" s="303"/>
      <c r="C21" s="303"/>
      <c r="D21" s="303"/>
      <c r="E21" s="303"/>
      <c r="F21" s="303"/>
      <c r="G21" s="303"/>
      <c r="H21" s="303"/>
      <c r="I21" s="303"/>
      <c r="J21" s="303"/>
      <c r="K21" s="303"/>
      <c r="L21" s="303"/>
      <c r="M21" s="303"/>
      <c r="N21" s="171"/>
    </row>
    <row r="22" spans="1:14" s="175" customFormat="1" ht="17.25" customHeight="1" x14ac:dyDescent="0.3">
      <c r="A22" s="169"/>
      <c r="B22" s="297" t="s">
        <v>11</v>
      </c>
      <c r="C22" s="297"/>
      <c r="D22" s="297"/>
      <c r="E22" s="297"/>
      <c r="F22" s="297"/>
      <c r="G22" s="297"/>
      <c r="H22" s="297"/>
      <c r="I22" s="246"/>
      <c r="J22" s="182"/>
      <c r="K22" s="304"/>
      <c r="L22" s="305"/>
      <c r="M22" s="306"/>
      <c r="N22" s="171"/>
    </row>
    <row r="23" spans="1:14" s="175" customFormat="1" ht="16.5" customHeight="1" thickBot="1" x14ac:dyDescent="0.35">
      <c r="A23" s="169"/>
      <c r="B23" s="297"/>
      <c r="C23" s="297"/>
      <c r="D23" s="297"/>
      <c r="E23" s="297"/>
      <c r="F23" s="297"/>
      <c r="G23" s="297"/>
      <c r="H23" s="297"/>
      <c r="I23" s="246"/>
      <c r="J23" s="182"/>
      <c r="K23" s="307"/>
      <c r="L23" s="308"/>
      <c r="M23" s="309"/>
      <c r="N23" s="44"/>
    </row>
    <row r="24" spans="1:14" s="175" customFormat="1" ht="15.75" thickBot="1" x14ac:dyDescent="0.3">
      <c r="A24" s="169"/>
      <c r="B24" s="274"/>
      <c r="C24" s="274"/>
      <c r="D24" s="274"/>
      <c r="E24" s="274"/>
      <c r="F24" s="274"/>
      <c r="G24" s="274"/>
      <c r="H24" s="274"/>
      <c r="I24" s="274"/>
      <c r="J24" s="274"/>
      <c r="K24" s="274"/>
      <c r="L24" s="274"/>
      <c r="M24" s="274"/>
      <c r="N24" s="171"/>
    </row>
    <row r="25" spans="1:14" s="175" customFormat="1" ht="19.5" thickBot="1" x14ac:dyDescent="0.35">
      <c r="A25" s="169"/>
      <c r="B25" s="297" t="s">
        <v>12</v>
      </c>
      <c r="C25" s="297"/>
      <c r="D25" s="297"/>
      <c r="E25" s="297"/>
      <c r="F25" s="297"/>
      <c r="G25" s="297"/>
      <c r="H25" s="297"/>
      <c r="I25" s="297"/>
      <c r="J25" s="298"/>
      <c r="K25" s="287"/>
      <c r="L25" s="288"/>
      <c r="M25" s="289"/>
      <c r="N25" s="44"/>
    </row>
    <row r="26" spans="1:14" s="175" customFormat="1" ht="15.75" thickBot="1" x14ac:dyDescent="0.3">
      <c r="A26" s="169"/>
      <c r="B26" s="274"/>
      <c r="C26" s="274"/>
      <c r="D26" s="274"/>
      <c r="E26" s="274"/>
      <c r="F26" s="274"/>
      <c r="G26" s="274"/>
      <c r="H26" s="274"/>
      <c r="I26" s="274"/>
      <c r="J26" s="274"/>
      <c r="K26" s="274"/>
      <c r="L26" s="274"/>
      <c r="M26" s="274"/>
      <c r="N26" s="171"/>
    </row>
    <row r="27" spans="1:14" s="175" customFormat="1" ht="19.5" thickBot="1" x14ac:dyDescent="0.35">
      <c r="A27" s="169"/>
      <c r="B27" s="297" t="s">
        <v>13</v>
      </c>
      <c r="C27" s="297"/>
      <c r="D27" s="297"/>
      <c r="E27" s="297"/>
      <c r="F27" s="297"/>
      <c r="G27" s="297"/>
      <c r="H27" s="297"/>
      <c r="I27" s="297"/>
      <c r="J27" s="298"/>
      <c r="K27" s="287"/>
      <c r="L27" s="288"/>
      <c r="M27" s="289"/>
      <c r="N27" s="44"/>
    </row>
    <row r="28" spans="1:14" s="175" customFormat="1" x14ac:dyDescent="0.25">
      <c r="A28" s="169"/>
      <c r="B28" s="274"/>
      <c r="C28" s="274"/>
      <c r="D28" s="274"/>
      <c r="E28" s="274"/>
      <c r="F28" s="274"/>
      <c r="G28" s="274"/>
      <c r="H28" s="274"/>
      <c r="I28" s="274"/>
      <c r="J28" s="274"/>
      <c r="K28" s="274"/>
      <c r="L28" s="274"/>
      <c r="M28" s="274"/>
      <c r="N28" s="171"/>
    </row>
    <row r="29" spans="1:14" s="175" customFormat="1" ht="18.75" x14ac:dyDescent="0.3">
      <c r="A29" s="169"/>
      <c r="B29" s="269" t="s">
        <v>14</v>
      </c>
      <c r="C29" s="269"/>
      <c r="D29" s="269"/>
      <c r="E29" s="269"/>
      <c r="F29" s="269"/>
      <c r="G29" s="269"/>
      <c r="H29" s="269"/>
      <c r="I29" s="247"/>
      <c r="J29" s="247"/>
      <c r="K29" s="247"/>
      <c r="L29" s="247"/>
      <c r="M29" s="247"/>
      <c r="N29" s="171"/>
    </row>
    <row r="30" spans="1:14" s="175" customFormat="1" ht="18.75" x14ac:dyDescent="0.3">
      <c r="A30" s="169"/>
      <c r="B30" s="248"/>
      <c r="C30" s="248"/>
      <c r="D30" s="248"/>
      <c r="E30" s="248"/>
      <c r="F30" s="248"/>
      <c r="G30" s="248"/>
      <c r="H30" s="248"/>
      <c r="I30" s="247"/>
      <c r="J30" s="247"/>
      <c r="K30" s="247"/>
      <c r="L30" s="247"/>
      <c r="M30" s="247"/>
      <c r="N30" s="171"/>
    </row>
    <row r="31" spans="1:14" s="175" customFormat="1" ht="18.75" x14ac:dyDescent="0.3">
      <c r="A31" s="169"/>
      <c r="B31" s="248"/>
      <c r="C31" s="248"/>
      <c r="D31" s="248"/>
      <c r="E31" s="248"/>
      <c r="F31" s="248"/>
      <c r="G31" s="248"/>
      <c r="H31" s="248"/>
      <c r="I31" s="247"/>
      <c r="J31" s="247"/>
      <c r="K31" s="247"/>
      <c r="L31" s="247"/>
      <c r="M31" s="247"/>
      <c r="N31" s="171"/>
    </row>
    <row r="32" spans="1:14" s="175" customFormat="1" ht="19.5" thickBot="1" x14ac:dyDescent="0.35">
      <c r="A32" s="169"/>
      <c r="B32" s="248"/>
      <c r="C32" s="248"/>
      <c r="D32" s="248"/>
      <c r="E32" s="248"/>
      <c r="F32" s="248"/>
      <c r="G32" s="248"/>
      <c r="H32" s="248"/>
      <c r="I32" s="247"/>
      <c r="J32" s="247"/>
      <c r="K32" s="247"/>
      <c r="L32" s="247"/>
      <c r="M32" s="247"/>
      <c r="N32" s="171"/>
    </row>
    <row r="33" spans="1:14" s="175" customFormat="1" ht="19.5" thickBot="1" x14ac:dyDescent="0.35">
      <c r="A33" s="169"/>
      <c r="B33" s="248"/>
      <c r="C33" s="248"/>
      <c r="D33" s="291"/>
      <c r="E33" s="292"/>
      <c r="F33" s="292"/>
      <c r="G33" s="292"/>
      <c r="H33" s="292"/>
      <c r="I33" s="292"/>
      <c r="J33" s="292"/>
      <c r="K33" s="292"/>
      <c r="L33" s="292"/>
      <c r="M33" s="293"/>
      <c r="N33" s="171"/>
    </row>
    <row r="34" spans="1:14" s="175" customFormat="1" x14ac:dyDescent="0.25">
      <c r="A34" s="169"/>
      <c r="B34" s="247"/>
      <c r="C34" s="247"/>
      <c r="D34" s="247"/>
      <c r="E34" s="247"/>
      <c r="F34" s="247"/>
      <c r="G34" s="247"/>
      <c r="H34" s="247"/>
      <c r="I34" s="247"/>
      <c r="J34" s="247"/>
      <c r="K34" s="247"/>
      <c r="L34" s="247"/>
      <c r="M34" s="247"/>
      <c r="N34" s="171"/>
    </row>
    <row r="35" spans="1:14" s="175" customFormat="1" ht="23.25" customHeight="1" x14ac:dyDescent="0.25">
      <c r="A35" s="169"/>
      <c r="B35" s="302" t="s">
        <v>15</v>
      </c>
      <c r="C35" s="302"/>
      <c r="D35" s="302"/>
      <c r="E35" s="302"/>
      <c r="F35" s="302"/>
      <c r="G35" s="302"/>
      <c r="H35" s="302"/>
      <c r="I35" s="302"/>
      <c r="J35" s="302"/>
      <c r="K35" s="302"/>
      <c r="L35" s="302"/>
      <c r="M35" s="302"/>
      <c r="N35" s="171"/>
    </row>
    <row r="36" spans="1:14" s="175" customFormat="1" x14ac:dyDescent="0.25">
      <c r="A36" s="169"/>
      <c r="B36" s="302"/>
      <c r="C36" s="302"/>
      <c r="D36" s="302"/>
      <c r="E36" s="302"/>
      <c r="F36" s="302"/>
      <c r="G36" s="302"/>
      <c r="H36" s="302"/>
      <c r="I36" s="302"/>
      <c r="J36" s="302"/>
      <c r="K36" s="302"/>
      <c r="L36" s="302"/>
      <c r="M36" s="302"/>
      <c r="N36" s="171"/>
    </row>
    <row r="37" spans="1:14" s="175" customFormat="1" ht="19.5" thickBot="1" x14ac:dyDescent="0.35">
      <c r="A37" s="169"/>
      <c r="B37" s="320"/>
      <c r="C37" s="320"/>
      <c r="D37" s="320"/>
      <c r="E37" s="320"/>
      <c r="F37" s="320"/>
      <c r="G37" s="320"/>
      <c r="H37" s="320"/>
      <c r="I37" s="320"/>
      <c r="J37" s="320"/>
      <c r="K37" s="320"/>
      <c r="L37" s="320"/>
      <c r="M37" s="320"/>
      <c r="N37" s="171"/>
    </row>
    <row r="38" spans="1:14" s="175" customFormat="1" ht="18.75" customHeight="1" x14ac:dyDescent="0.25">
      <c r="A38" s="169"/>
      <c r="B38" s="321"/>
      <c r="C38" s="322"/>
      <c r="D38" s="322"/>
      <c r="E38" s="322"/>
      <c r="F38" s="322"/>
      <c r="G38" s="322"/>
      <c r="H38" s="322"/>
      <c r="I38" s="322"/>
      <c r="J38" s="322"/>
      <c r="K38" s="322"/>
      <c r="L38" s="322"/>
      <c r="M38" s="323"/>
      <c r="N38" s="171"/>
    </row>
    <row r="39" spans="1:14" s="175" customFormat="1" ht="18.75" customHeight="1" x14ac:dyDescent="0.25">
      <c r="A39" s="169"/>
      <c r="B39" s="324"/>
      <c r="C39" s="325"/>
      <c r="D39" s="325"/>
      <c r="E39" s="325"/>
      <c r="F39" s="325"/>
      <c r="G39" s="325"/>
      <c r="H39" s="325"/>
      <c r="I39" s="325"/>
      <c r="J39" s="325"/>
      <c r="K39" s="325"/>
      <c r="L39" s="325"/>
      <c r="M39" s="326"/>
      <c r="N39" s="171"/>
    </row>
    <row r="40" spans="1:14" s="175" customFormat="1" ht="15.75" customHeight="1" x14ac:dyDescent="0.25">
      <c r="A40" s="169"/>
      <c r="B40" s="324"/>
      <c r="C40" s="325"/>
      <c r="D40" s="325"/>
      <c r="E40" s="325"/>
      <c r="F40" s="325"/>
      <c r="G40" s="325"/>
      <c r="H40" s="325"/>
      <c r="I40" s="325"/>
      <c r="J40" s="325"/>
      <c r="K40" s="325"/>
      <c r="L40" s="325"/>
      <c r="M40" s="326"/>
      <c r="N40" s="171"/>
    </row>
    <row r="41" spans="1:14" s="175" customFormat="1" ht="15.75" customHeight="1" thickBot="1" x14ac:dyDescent="0.3">
      <c r="A41" s="169"/>
      <c r="B41" s="327"/>
      <c r="C41" s="328"/>
      <c r="D41" s="328"/>
      <c r="E41" s="328"/>
      <c r="F41" s="328"/>
      <c r="G41" s="328"/>
      <c r="H41" s="328"/>
      <c r="I41" s="328"/>
      <c r="J41" s="328"/>
      <c r="K41" s="328"/>
      <c r="L41" s="328"/>
      <c r="M41" s="329"/>
      <c r="N41" s="171"/>
    </row>
    <row r="42" spans="1:14" s="175" customFormat="1" ht="15.75" thickBot="1" x14ac:dyDescent="0.3">
      <c r="A42" s="169"/>
      <c r="B42" s="174"/>
      <c r="C42" s="174"/>
      <c r="D42" s="174"/>
      <c r="E42" s="174"/>
      <c r="F42" s="174"/>
      <c r="G42" s="174"/>
      <c r="H42" s="174"/>
      <c r="I42" s="174"/>
      <c r="J42" s="174"/>
      <c r="K42" s="174"/>
      <c r="L42" s="174"/>
      <c r="M42" s="174"/>
      <c r="N42" s="171"/>
    </row>
    <row r="43" spans="1:14" s="175" customFormat="1" ht="19.5" thickBot="1" x14ac:dyDescent="0.35">
      <c r="A43" s="169"/>
      <c r="B43" s="310" t="s">
        <v>16</v>
      </c>
      <c r="C43" s="311"/>
      <c r="D43" s="312"/>
      <c r="E43" s="313"/>
      <c r="F43" s="183"/>
      <c r="G43" s="183"/>
      <c r="H43" s="184" t="s">
        <v>17</v>
      </c>
      <c r="I43" s="184"/>
      <c r="J43" s="314"/>
      <c r="K43" s="315"/>
      <c r="L43" s="315"/>
      <c r="M43" s="316"/>
      <c r="N43" s="171"/>
    </row>
    <row r="44" spans="1:14" s="175" customFormat="1" ht="15.75" thickBot="1" x14ac:dyDescent="0.3">
      <c r="A44" s="317"/>
      <c r="B44" s="318"/>
      <c r="C44" s="318"/>
      <c r="D44" s="318"/>
      <c r="E44" s="318"/>
      <c r="F44" s="318"/>
      <c r="G44" s="318"/>
      <c r="H44" s="318"/>
      <c r="I44" s="318"/>
      <c r="J44" s="318"/>
      <c r="K44" s="318"/>
      <c r="L44" s="318"/>
      <c r="M44" s="318"/>
      <c r="N44" s="319"/>
    </row>
    <row r="45" spans="1:14" x14ac:dyDescent="0.25">
      <c r="N45" s="170"/>
    </row>
    <row r="46" spans="1:14" ht="19.5" customHeight="1" x14ac:dyDescent="0.25">
      <c r="N46" s="170"/>
    </row>
    <row r="47" spans="1:14" x14ac:dyDescent="0.25">
      <c r="N47" s="170"/>
    </row>
    <row r="48" spans="1:14" x14ac:dyDescent="0.25">
      <c r="N48" s="170"/>
    </row>
    <row r="49" spans="14:14" x14ac:dyDescent="0.25">
      <c r="N49" s="170"/>
    </row>
    <row r="50" spans="14:14" x14ac:dyDescent="0.25">
      <c r="N50" s="170"/>
    </row>
    <row r="51" spans="14:14" x14ac:dyDescent="0.25">
      <c r="N51" s="170"/>
    </row>
    <row r="52" spans="14:14" x14ac:dyDescent="0.25">
      <c r="N52" s="170"/>
    </row>
    <row r="53" spans="14:14" x14ac:dyDescent="0.25">
      <c r="N53" s="259"/>
    </row>
    <row r="54" spans="14:14" x14ac:dyDescent="0.25">
      <c r="N54" s="259"/>
    </row>
    <row r="55" spans="14:14" x14ac:dyDescent="0.25">
      <c r="N55" s="170"/>
    </row>
    <row r="56" spans="14:14" x14ac:dyDescent="0.25">
      <c r="N56" s="170"/>
    </row>
    <row r="57" spans="14:14" x14ac:dyDescent="0.25">
      <c r="N57" s="170"/>
    </row>
    <row r="58" spans="14:14" x14ac:dyDescent="0.25">
      <c r="N58" s="170"/>
    </row>
    <row r="59" spans="14:14" x14ac:dyDescent="0.25">
      <c r="N59" s="170"/>
    </row>
    <row r="60" spans="14:14" x14ac:dyDescent="0.25">
      <c r="N60" s="170"/>
    </row>
    <row r="61" spans="14:14" x14ac:dyDescent="0.25">
      <c r="N61" s="170"/>
    </row>
    <row r="62" spans="14:14" x14ac:dyDescent="0.25">
      <c r="N62" s="170"/>
    </row>
    <row r="63" spans="14:14" x14ac:dyDescent="0.25">
      <c r="N63" s="170"/>
    </row>
    <row r="64" spans="14:14" x14ac:dyDescent="0.25">
      <c r="N64" s="170"/>
    </row>
    <row r="65" spans="14:14" x14ac:dyDescent="0.25">
      <c r="N65" s="170"/>
    </row>
    <row r="66" spans="14:14" ht="15" customHeight="1" x14ac:dyDescent="0.25"/>
    <row r="67" spans="14:14" ht="15" customHeight="1" x14ac:dyDescent="0.25"/>
  </sheetData>
  <sheetProtection selectLockedCells="1"/>
  <protectedRanges>
    <protectedRange sqref="J10:J13" name="Range3"/>
    <protectedRange sqref="J6" name="Range2"/>
  </protectedRanges>
  <mergeCells count="49">
    <mergeCell ref="B43:C43"/>
    <mergeCell ref="D43:E43"/>
    <mergeCell ref="J43:M43"/>
    <mergeCell ref="A44:N44"/>
    <mergeCell ref="B37:M37"/>
    <mergeCell ref="B38:M41"/>
    <mergeCell ref="B21:M21"/>
    <mergeCell ref="B22:H23"/>
    <mergeCell ref="K22:M23"/>
    <mergeCell ref="B24:M24"/>
    <mergeCell ref="B25:J25"/>
    <mergeCell ref="K25:M25"/>
    <mergeCell ref="B26:M26"/>
    <mergeCell ref="B27:J27"/>
    <mergeCell ref="K27:M27"/>
    <mergeCell ref="B28:M28"/>
    <mergeCell ref="B35:M36"/>
    <mergeCell ref="B29:H29"/>
    <mergeCell ref="D33:M33"/>
    <mergeCell ref="B17:M17"/>
    <mergeCell ref="B18:F18"/>
    <mergeCell ref="K18:M18"/>
    <mergeCell ref="B19:M19"/>
    <mergeCell ref="B20:J20"/>
    <mergeCell ref="K20:M20"/>
    <mergeCell ref="B13:M13"/>
    <mergeCell ref="B14:G14"/>
    <mergeCell ref="K14:M14"/>
    <mergeCell ref="B15:M15"/>
    <mergeCell ref="B16:J16"/>
    <mergeCell ref="K16:M16"/>
    <mergeCell ref="B9:M9"/>
    <mergeCell ref="B10:G10"/>
    <mergeCell ref="K10:M10"/>
    <mergeCell ref="B11:M11"/>
    <mergeCell ref="B12:G12"/>
    <mergeCell ref="K12:M12"/>
    <mergeCell ref="B5:M5"/>
    <mergeCell ref="B6:C6"/>
    <mergeCell ref="D6:M6"/>
    <mergeCell ref="B7:M7"/>
    <mergeCell ref="B8:J8"/>
    <mergeCell ref="K8:M8"/>
    <mergeCell ref="A1:N1"/>
    <mergeCell ref="A2:N2"/>
    <mergeCell ref="B4:C4"/>
    <mergeCell ref="D4:E4"/>
    <mergeCell ref="G4:H4"/>
    <mergeCell ref="I4:M4"/>
  </mergeCells>
  <conditionalFormatting sqref="F43:J43">
    <cfRule type="expression" dxfId="21" priority="2">
      <formula>#REF!=100%</formula>
    </cfRule>
  </conditionalFormatting>
  <conditionalFormatting sqref="D4">
    <cfRule type="expression" dxfId="20" priority="1">
      <formula>$L$18="No"</formula>
    </cfRule>
  </conditionalFormatting>
  <dataValidations count="13">
    <dataValidation type="list" allowBlank="1" showInputMessage="1" showErrorMessage="1" prompt="Select from the drop-down menu" sqref="K20:M20" xr:uid="{00000000-0002-0000-0000-000000000000}">
      <formula1>"0, 1, 2 to 5, 5+"</formula1>
    </dataValidation>
    <dataValidation allowBlank="1" showInputMessage="1" showErrorMessage="1" prompt="Enter the name of the user that completed this form." sqref="D43:E43" xr:uid="{00000000-0002-0000-0000-000001000000}"/>
    <dataValidation allowBlank="1" showInputMessage="1" showErrorMessage="1" prompt="Please provide a link to the business' website." sqref="D6:M6" xr:uid="{00000000-0002-0000-0000-000002000000}"/>
    <dataValidation allowBlank="1" showInputMessage="1" showErrorMessage="1" prompt="Please enter the name of the borrower's business." sqref="I4:M4" xr:uid="{00000000-0002-0000-0000-000003000000}"/>
    <dataValidation allowBlank="1" showInputMessage="1" showErrorMessage="1" prompt="Enter the date this form was completed" sqref="J43:M43" xr:uid="{00000000-0002-0000-0000-000004000000}"/>
    <dataValidation allowBlank="1" showInputMessage="1" showErrorMessage="1" prompt="Please enter a brief description of the business " sqref="B38:M41" xr:uid="{00000000-0002-0000-0000-000005000000}"/>
    <dataValidation type="list" allowBlank="1" showInputMessage="1" showErrorMessage="1" prompt="Select from the drop-down menu" sqref="K18:M18" xr:uid="{00000000-0002-0000-0000-000006000000}">
      <formula1>"1, 2, 3, 4, 5, 6, 7, 8, 9, 10+"</formula1>
    </dataValidation>
    <dataValidation type="list" allowBlank="1" showInputMessage="1" showErrorMessage="1" prompt="Select from the drop-down menu" sqref="K16:M16" xr:uid="{00000000-0002-0000-0000-000007000000}">
      <formula1>"Yes (Own), Yes (Rent), No"</formula1>
    </dataValidation>
    <dataValidation type="list" allowBlank="1" showInputMessage="1" showErrorMessage="1" prompt="Select from the drop-down menu" sqref="K12:M12 K22:M23 K25:M25 K27:M27" xr:uid="{00000000-0002-0000-0000-000008000000}">
      <formula1>"Yes, No"</formula1>
    </dataValidation>
    <dataValidation type="list" allowBlank="1" showInputMessage="1" showErrorMessage="1" prompt="Select from the drop-down menu" sqref="K10:M10" xr:uid="{00000000-0002-0000-0000-000009000000}">
      <formula1>"Less than 2 Years, 2 to 5 Years, 5+ Years"</formula1>
    </dataValidation>
    <dataValidation allowBlank="1" showInputMessage="1" showErrorMessage="1" prompt="Please enter the borrower's percentage of ownership" sqref="K14:M14" xr:uid="{00000000-0002-0000-0000-00000A000000}"/>
    <dataValidation allowBlank="1" showInputMessage="1" showErrorMessage="1" prompt="Please enter the borrower's name." sqref="D4" xr:uid="{00000000-0002-0000-0000-00000B000000}"/>
    <dataValidation allowBlank="1" showInputMessage="1" showErrorMessage="1" prompt="Please provide detail on how the borrower's business gets paid" sqref="D33:M33" xr:uid="{00000000-0002-0000-0000-00000C000000}"/>
  </dataValidations>
  <pageMargins left="0.7" right="0.7" top="0.75" bottom="0.75" header="0.3" footer="0.3"/>
  <pageSetup scale="71" orientation="portrait" r:id="rId1"/>
  <drawing r:id="rId2"/>
  <legacyDrawing r:id="rId3"/>
  <controls>
    <mc:AlternateContent xmlns:mc="http://schemas.openxmlformats.org/markup-compatibility/2006">
      <mc:Choice Requires="x14">
        <control shapeId="1041" r:id="rId4" name="CheckBox9">
          <controlPr defaultSize="0" autoLine="0" autoPict="0" r:id="rId5">
            <anchor moveWithCells="1">
              <from>
                <xdr:col>1</xdr:col>
                <xdr:colOff>552450</xdr:colOff>
                <xdr:row>31</xdr:row>
                <xdr:rowOff>228600</xdr:rowOff>
              </from>
              <to>
                <xdr:col>2</xdr:col>
                <xdr:colOff>514350</xdr:colOff>
                <xdr:row>33</xdr:row>
                <xdr:rowOff>38100</xdr:rowOff>
              </to>
            </anchor>
          </controlPr>
        </control>
      </mc:Choice>
      <mc:Fallback>
        <control shapeId="1041" r:id="rId4" name="CheckBox9"/>
      </mc:Fallback>
    </mc:AlternateContent>
    <mc:AlternateContent xmlns:mc="http://schemas.openxmlformats.org/markup-compatibility/2006">
      <mc:Choice Requires="x14">
        <control shapeId="1037" r:id="rId6" name="CheckBox5">
          <controlPr defaultSize="0" autoLine="0" autoPict="0" r:id="rId7">
            <anchor moveWithCells="1">
              <from>
                <xdr:col>1</xdr:col>
                <xdr:colOff>552450</xdr:colOff>
                <xdr:row>30</xdr:row>
                <xdr:rowOff>142875</xdr:rowOff>
              </from>
              <to>
                <xdr:col>3</xdr:col>
                <xdr:colOff>104775</xdr:colOff>
                <xdr:row>31</xdr:row>
                <xdr:rowOff>190500</xdr:rowOff>
              </to>
            </anchor>
          </controlPr>
        </control>
      </mc:Choice>
      <mc:Fallback>
        <control shapeId="1037" r:id="rId6" name="CheckBox5"/>
      </mc:Fallback>
    </mc:AlternateContent>
    <mc:AlternateContent xmlns:mc="http://schemas.openxmlformats.org/markup-compatibility/2006">
      <mc:Choice Requires="x14">
        <control shapeId="1033" r:id="rId8" name="CheckBox1">
          <controlPr defaultSize="0" autoLine="0" r:id="rId9">
            <anchor moveWithCells="1">
              <from>
                <xdr:col>1</xdr:col>
                <xdr:colOff>542925</xdr:colOff>
                <xdr:row>29</xdr:row>
                <xdr:rowOff>85725</xdr:rowOff>
              </from>
              <to>
                <xdr:col>3</xdr:col>
                <xdr:colOff>790575</xdr:colOff>
                <xdr:row>30</xdr:row>
                <xdr:rowOff>133350</xdr:rowOff>
              </to>
            </anchor>
          </controlPr>
        </control>
      </mc:Choice>
      <mc:Fallback>
        <control shapeId="1033" r:id="rId8" name="CheckBox1"/>
      </mc:Fallback>
    </mc:AlternateContent>
    <mc:AlternateContent xmlns:mc="http://schemas.openxmlformats.org/markup-compatibility/2006">
      <mc:Choice Requires="x14">
        <control shapeId="1040" r:id="rId10" name="CheckBox8">
          <controlPr defaultSize="0" autoLine="0" autoPict="0" r:id="rId11">
            <anchor moveWithCells="1">
              <from>
                <xdr:col>9</xdr:col>
                <xdr:colOff>285750</xdr:colOff>
                <xdr:row>30</xdr:row>
                <xdr:rowOff>152400</xdr:rowOff>
              </from>
              <to>
                <xdr:col>11</xdr:col>
                <xdr:colOff>85725</xdr:colOff>
                <xdr:row>31</xdr:row>
                <xdr:rowOff>200025</xdr:rowOff>
              </to>
            </anchor>
          </controlPr>
        </control>
      </mc:Choice>
      <mc:Fallback>
        <control shapeId="1040" r:id="rId10" name="CheckBox8"/>
      </mc:Fallback>
    </mc:AlternateContent>
    <mc:AlternateContent xmlns:mc="http://schemas.openxmlformats.org/markup-compatibility/2006">
      <mc:Choice Requires="x14">
        <control shapeId="1039" r:id="rId12" name="CheckBox7">
          <controlPr defaultSize="0" autoLine="0" r:id="rId13">
            <anchor moveWithCells="1">
              <from>
                <xdr:col>5</xdr:col>
                <xdr:colOff>247650</xdr:colOff>
                <xdr:row>30</xdr:row>
                <xdr:rowOff>142875</xdr:rowOff>
              </from>
              <to>
                <xdr:col>7</xdr:col>
                <xdr:colOff>228600</xdr:colOff>
                <xdr:row>31</xdr:row>
                <xdr:rowOff>161925</xdr:rowOff>
              </to>
            </anchor>
          </controlPr>
        </control>
      </mc:Choice>
      <mc:Fallback>
        <control shapeId="1039" r:id="rId12" name="CheckBox7"/>
      </mc:Fallback>
    </mc:AlternateContent>
    <mc:AlternateContent xmlns:mc="http://schemas.openxmlformats.org/markup-compatibility/2006">
      <mc:Choice Requires="x14">
        <control shapeId="1038" r:id="rId14" name="CheckBox6">
          <controlPr defaultSize="0" autoLine="0" r:id="rId15">
            <anchor moveWithCells="1">
              <from>
                <xdr:col>3</xdr:col>
                <xdr:colOff>904875</xdr:colOff>
                <xdr:row>30</xdr:row>
                <xdr:rowOff>133350</xdr:rowOff>
              </from>
              <to>
                <xdr:col>4</xdr:col>
                <xdr:colOff>276225</xdr:colOff>
                <xdr:row>31</xdr:row>
                <xdr:rowOff>180975</xdr:rowOff>
              </to>
            </anchor>
          </controlPr>
        </control>
      </mc:Choice>
      <mc:Fallback>
        <control shapeId="1038" r:id="rId14" name="CheckBox6"/>
      </mc:Fallback>
    </mc:AlternateContent>
    <mc:AlternateContent xmlns:mc="http://schemas.openxmlformats.org/markup-compatibility/2006">
      <mc:Choice Requires="x14">
        <control shapeId="1036" r:id="rId16" name="CheckBox4">
          <controlPr defaultSize="0" autoLine="0" autoPict="0" r:id="rId17">
            <anchor moveWithCells="1">
              <from>
                <xdr:col>9</xdr:col>
                <xdr:colOff>285750</xdr:colOff>
                <xdr:row>29</xdr:row>
                <xdr:rowOff>114300</xdr:rowOff>
              </from>
              <to>
                <xdr:col>10</xdr:col>
                <xdr:colOff>561975</xdr:colOff>
                <xdr:row>30</xdr:row>
                <xdr:rowOff>133350</xdr:rowOff>
              </to>
            </anchor>
          </controlPr>
        </control>
      </mc:Choice>
      <mc:Fallback>
        <control shapeId="1036" r:id="rId16" name="CheckBox4"/>
      </mc:Fallback>
    </mc:AlternateContent>
    <mc:AlternateContent xmlns:mc="http://schemas.openxmlformats.org/markup-compatibility/2006">
      <mc:Choice Requires="x14">
        <control shapeId="1035" r:id="rId18" name="CheckBox3">
          <controlPr defaultSize="0" autoLine="0" r:id="rId19">
            <anchor moveWithCells="1">
              <from>
                <xdr:col>5</xdr:col>
                <xdr:colOff>238125</xdr:colOff>
                <xdr:row>29</xdr:row>
                <xdr:rowOff>85725</xdr:rowOff>
              </from>
              <to>
                <xdr:col>9</xdr:col>
                <xdr:colOff>209550</xdr:colOff>
                <xdr:row>30</xdr:row>
                <xdr:rowOff>104775</xdr:rowOff>
              </to>
            </anchor>
          </controlPr>
        </control>
      </mc:Choice>
      <mc:Fallback>
        <control shapeId="1035" r:id="rId18" name="CheckBox3"/>
      </mc:Fallback>
    </mc:AlternateContent>
    <mc:AlternateContent xmlns:mc="http://schemas.openxmlformats.org/markup-compatibility/2006">
      <mc:Choice Requires="x14">
        <control shapeId="1034" r:id="rId20" name="CheckBox2">
          <controlPr defaultSize="0" autoLine="0" autoPict="0" r:id="rId21">
            <anchor moveWithCells="1">
              <from>
                <xdr:col>3</xdr:col>
                <xdr:colOff>895350</xdr:colOff>
                <xdr:row>29</xdr:row>
                <xdr:rowOff>85725</xdr:rowOff>
              </from>
              <to>
                <xdr:col>5</xdr:col>
                <xdr:colOff>161925</xdr:colOff>
                <xdr:row>30</xdr:row>
                <xdr:rowOff>114300</xdr:rowOff>
              </to>
            </anchor>
          </controlPr>
        </control>
      </mc:Choice>
      <mc:Fallback>
        <control shapeId="1034" r:id="rId20" name="CheckBox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prompt="Select from the drop-down menu" xr:uid="{00000000-0002-0000-0000-00000D000000}">
          <x14:formula1>
            <xm:f>Industries!$A$1:$A$22</xm:f>
          </x14:formula1>
          <xm:sqref>K8:M8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2"/>
  <sheetViews>
    <sheetView workbookViewId="0">
      <selection activeCell="A2" sqref="A2"/>
    </sheetView>
  </sheetViews>
  <sheetFormatPr defaultRowHeight="15" x14ac:dyDescent="0.25"/>
  <cols>
    <col min="1" max="1" width="24" bestFit="1" customWidth="1"/>
    <col min="2" max="2" width="4.140625" customWidth="1"/>
    <col min="4" max="4" width="23.7109375" bestFit="1" customWidth="1"/>
    <col min="6" max="6" width="23.7109375" bestFit="1" customWidth="1"/>
    <col min="8" max="8" width="24" bestFit="1" customWidth="1"/>
  </cols>
  <sheetData>
    <row r="1" spans="1:1" x14ac:dyDescent="0.25">
      <c r="A1" s="245" t="s">
        <v>18</v>
      </c>
    </row>
    <row r="2" spans="1:1" x14ac:dyDescent="0.25">
      <c r="A2" t="s">
        <v>19</v>
      </c>
    </row>
    <row r="3" spans="1:1" x14ac:dyDescent="0.25">
      <c r="A3" t="s">
        <v>20</v>
      </c>
    </row>
    <row r="4" spans="1:1" x14ac:dyDescent="0.25">
      <c r="A4" t="s">
        <v>21</v>
      </c>
    </row>
    <row r="5" spans="1:1" x14ac:dyDescent="0.25">
      <c r="A5" t="s">
        <v>22</v>
      </c>
    </row>
    <row r="6" spans="1:1" x14ac:dyDescent="0.25">
      <c r="A6" t="s">
        <v>23</v>
      </c>
    </row>
    <row r="7" spans="1:1" x14ac:dyDescent="0.25">
      <c r="A7" t="s">
        <v>24</v>
      </c>
    </row>
    <row r="8" spans="1:1" x14ac:dyDescent="0.25">
      <c r="A8" t="s">
        <v>25</v>
      </c>
    </row>
    <row r="9" spans="1:1" x14ac:dyDescent="0.25">
      <c r="A9" t="s">
        <v>26</v>
      </c>
    </row>
    <row r="10" spans="1:1" x14ac:dyDescent="0.25">
      <c r="A10" t="s">
        <v>27</v>
      </c>
    </row>
    <row r="11" spans="1:1" x14ac:dyDescent="0.25">
      <c r="A11" t="s">
        <v>28</v>
      </c>
    </row>
    <row r="12" spans="1:1" x14ac:dyDescent="0.25">
      <c r="A12" t="s">
        <v>29</v>
      </c>
    </row>
    <row r="13" spans="1:1" x14ac:dyDescent="0.25">
      <c r="A13" t="s">
        <v>30</v>
      </c>
    </row>
    <row r="14" spans="1:1" x14ac:dyDescent="0.25">
      <c r="A14" t="s">
        <v>31</v>
      </c>
    </row>
    <row r="15" spans="1:1" x14ac:dyDescent="0.25">
      <c r="A15" t="s">
        <v>32</v>
      </c>
    </row>
    <row r="16" spans="1:1" x14ac:dyDescent="0.25">
      <c r="A16" t="s">
        <v>33</v>
      </c>
    </row>
    <row r="17" spans="1:1" x14ac:dyDescent="0.25">
      <c r="A17" t="s">
        <v>34</v>
      </c>
    </row>
    <row r="18" spans="1:1" x14ac:dyDescent="0.25">
      <c r="A18" t="s">
        <v>35</v>
      </c>
    </row>
    <row r="19" spans="1:1" x14ac:dyDescent="0.25">
      <c r="A19" t="s">
        <v>36</v>
      </c>
    </row>
    <row r="20" spans="1:1" x14ac:dyDescent="0.25">
      <c r="A20" t="s">
        <v>37</v>
      </c>
    </row>
    <row r="21" spans="1:1" x14ac:dyDescent="0.25">
      <c r="A21" t="s">
        <v>38</v>
      </c>
    </row>
    <row r="22" spans="1:1" x14ac:dyDescent="0.25">
      <c r="A22" t="s">
        <v>39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V70"/>
  <sheetViews>
    <sheetView showGridLines="0" zoomScale="115" zoomScaleNormal="115" workbookViewId="0">
      <selection activeCell="AJ6" sqref="AJ6:AN14"/>
    </sheetView>
  </sheetViews>
  <sheetFormatPr defaultColWidth="8.7109375" defaultRowHeight="15" x14ac:dyDescent="0.25"/>
  <cols>
    <col min="1" max="1" width="3" style="1" customWidth="1"/>
    <col min="2" max="2" width="15" style="1" customWidth="1"/>
    <col min="3" max="3" width="27.5703125" style="30" customWidth="1"/>
    <col min="4" max="4" width="2" style="30" customWidth="1"/>
    <col min="5" max="5" width="12" style="30" customWidth="1"/>
    <col min="6" max="6" width="4.7109375" style="30" customWidth="1"/>
    <col min="7" max="7" width="5.5703125" style="30" customWidth="1"/>
    <col min="8" max="8" width="3.5703125" style="30" customWidth="1"/>
    <col min="9" max="9" width="21.5703125" style="1" customWidth="1"/>
    <col min="10" max="10" width="0.7109375" style="1" customWidth="1"/>
    <col min="11" max="11" width="3.5703125" style="1" customWidth="1"/>
    <col min="12" max="12" width="1.7109375" style="1" customWidth="1"/>
    <col min="13" max="13" width="5.140625" style="1" customWidth="1"/>
    <col min="14" max="14" width="5.28515625" style="1" customWidth="1"/>
    <col min="15" max="15" width="4.7109375" style="1" customWidth="1"/>
    <col min="16" max="16" width="2" style="1" customWidth="1"/>
    <col min="17" max="17" width="3.5703125" style="1" customWidth="1"/>
    <col min="18" max="18" width="3.7109375" style="1" customWidth="1"/>
    <col min="19" max="19" width="7" style="1" customWidth="1"/>
    <col min="20" max="20" width="4.85546875" style="1" customWidth="1"/>
    <col min="21" max="21" width="3.42578125" style="1" customWidth="1"/>
    <col min="22" max="22" width="3.5703125" style="1" customWidth="1"/>
    <col min="23" max="23" width="3.140625" style="1" customWidth="1"/>
    <col min="24" max="24" width="3.5703125" style="1" customWidth="1"/>
    <col min="25" max="26" width="2.42578125" style="1" customWidth="1"/>
    <col min="27" max="27" width="7.7109375" style="1" customWidth="1"/>
    <col min="28" max="28" width="8.140625" style="1" customWidth="1"/>
    <col min="29" max="30" width="1.5703125" style="1" customWidth="1"/>
    <col min="31" max="31" width="1.42578125" style="1" customWidth="1"/>
    <col min="32" max="32" width="15" style="1" customWidth="1"/>
    <col min="33" max="33" width="8.42578125" style="74" hidden="1" customWidth="1"/>
    <col min="34" max="34" width="16.85546875" style="74" hidden="1" customWidth="1"/>
    <col min="35" max="35" width="12.42578125" style="74" hidden="1" customWidth="1"/>
    <col min="36" max="36" width="27.5703125" style="74" customWidth="1"/>
    <col min="37" max="37" width="5" style="74" customWidth="1"/>
    <col min="38" max="38" width="10.5703125" style="74" customWidth="1"/>
    <col min="39" max="39" width="8.7109375" style="74" customWidth="1"/>
    <col min="40" max="41" width="8.7109375" style="1" customWidth="1"/>
    <col min="42" max="56" width="8.7109375" style="1"/>
    <col min="57" max="57" width="0" style="1" hidden="1" customWidth="1"/>
    <col min="58" max="16384" width="8.7109375" style="1"/>
  </cols>
  <sheetData>
    <row r="1" spans="1:48" ht="6" customHeight="1" thickBot="1" x14ac:dyDescent="0.3">
      <c r="A1" s="160"/>
      <c r="B1" s="119"/>
      <c r="C1" s="117"/>
      <c r="D1" s="117"/>
      <c r="E1" s="117"/>
      <c r="F1" s="117"/>
      <c r="G1" s="117"/>
      <c r="H1" s="117"/>
      <c r="I1" s="119"/>
      <c r="J1" s="119"/>
      <c r="K1" s="119"/>
      <c r="L1" s="119"/>
      <c r="M1" s="119"/>
      <c r="N1" s="119"/>
      <c r="O1" s="119"/>
      <c r="P1" s="119"/>
      <c r="Q1" s="119"/>
      <c r="R1" s="119"/>
      <c r="S1" s="119"/>
      <c r="T1" s="119"/>
      <c r="U1" s="119"/>
      <c r="V1" s="119"/>
      <c r="W1" s="119"/>
      <c r="X1" s="119"/>
      <c r="Y1" s="119"/>
      <c r="Z1" s="119"/>
      <c r="AA1" s="119"/>
      <c r="AB1" s="119"/>
      <c r="AC1" s="119"/>
      <c r="AD1" s="119"/>
      <c r="AE1" s="120"/>
    </row>
    <row r="2" spans="1:48" ht="82.5" customHeight="1" x14ac:dyDescent="0.25">
      <c r="A2" s="116"/>
      <c r="B2" s="462"/>
      <c r="C2" s="462"/>
      <c r="D2" s="117"/>
      <c r="E2" s="462" t="s">
        <v>40</v>
      </c>
      <c r="F2" s="462"/>
      <c r="G2" s="462"/>
      <c r="H2" s="462"/>
      <c r="I2" s="462"/>
      <c r="J2" s="462"/>
      <c r="K2" s="462"/>
      <c r="L2" s="462"/>
      <c r="M2" s="249"/>
      <c r="N2" s="118"/>
      <c r="O2" s="118"/>
      <c r="P2" s="118"/>
      <c r="Q2" s="118"/>
      <c r="R2" s="118"/>
      <c r="S2" s="118"/>
      <c r="T2" s="118"/>
      <c r="U2" s="118"/>
      <c r="V2" s="118"/>
      <c r="W2" s="118"/>
      <c r="X2" s="118"/>
      <c r="Y2" s="118"/>
      <c r="Z2" s="118"/>
      <c r="AA2" s="119"/>
      <c r="AB2" s="119"/>
      <c r="AC2" s="119"/>
      <c r="AD2" s="119"/>
      <c r="AE2" s="120"/>
    </row>
    <row r="3" spans="1:48" s="6" customFormat="1" ht="7.5" customHeight="1" thickBot="1" x14ac:dyDescent="0.3">
      <c r="A3" s="121"/>
      <c r="B3" s="7"/>
      <c r="C3" s="7"/>
      <c r="D3" s="7"/>
      <c r="E3" s="7"/>
      <c r="F3" s="7"/>
      <c r="G3" s="7"/>
      <c r="H3" s="7"/>
      <c r="I3" s="7"/>
      <c r="J3" s="7"/>
      <c r="K3" s="7"/>
      <c r="L3" s="7"/>
      <c r="M3" s="7"/>
      <c r="N3" s="8"/>
      <c r="O3" s="8"/>
      <c r="P3" s="8"/>
      <c r="Q3" s="8"/>
      <c r="R3" s="8"/>
      <c r="S3" s="8"/>
      <c r="T3" s="8"/>
      <c r="U3" s="8"/>
      <c r="V3" s="8"/>
      <c r="W3" s="8"/>
      <c r="X3" s="7"/>
      <c r="Y3" s="7"/>
      <c r="Z3" s="7"/>
      <c r="AA3" s="7"/>
      <c r="AB3" s="7"/>
      <c r="AC3" s="8"/>
      <c r="AD3" s="8"/>
      <c r="AE3" s="104"/>
      <c r="AF3" s="5"/>
      <c r="AG3" s="75"/>
      <c r="AH3" s="75"/>
      <c r="AI3" s="75"/>
      <c r="AJ3" s="75"/>
      <c r="AK3" s="76"/>
      <c r="AL3" s="76"/>
      <c r="AM3" s="76"/>
      <c r="AN3" s="3"/>
      <c r="AO3" s="3"/>
      <c r="AP3" s="3"/>
      <c r="AQ3" s="3"/>
      <c r="AR3" s="3"/>
      <c r="AS3" s="3"/>
    </row>
    <row r="4" spans="1:48" ht="27" customHeight="1" thickBot="1" x14ac:dyDescent="0.4">
      <c r="A4" s="380" t="s">
        <v>41</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2"/>
      <c r="AF4" s="9"/>
      <c r="AG4" s="77"/>
      <c r="AH4" s="77"/>
      <c r="AI4" s="77"/>
      <c r="AL4" s="78"/>
    </row>
    <row r="5" spans="1:48" ht="12" customHeight="1" x14ac:dyDescent="0.35">
      <c r="A5" s="10"/>
      <c r="B5" s="11"/>
      <c r="C5" s="12"/>
      <c r="D5" s="12"/>
      <c r="E5" s="12"/>
      <c r="F5" s="12"/>
      <c r="G5" s="12"/>
      <c r="H5" s="12"/>
      <c r="I5" s="12"/>
      <c r="J5" s="12"/>
      <c r="K5" s="12"/>
      <c r="L5" s="12"/>
      <c r="M5" s="12"/>
      <c r="N5" s="164"/>
      <c r="O5" s="164"/>
      <c r="P5" s="164"/>
      <c r="Q5" s="164"/>
      <c r="R5" s="164"/>
      <c r="S5" s="164"/>
      <c r="T5" s="164"/>
      <c r="U5" s="164"/>
      <c r="V5" s="164"/>
      <c r="W5" s="164"/>
      <c r="X5" s="164"/>
      <c r="Y5" s="164"/>
      <c r="Z5" s="164"/>
      <c r="AA5" s="164"/>
      <c r="AB5" s="164"/>
      <c r="AC5" s="12"/>
      <c r="AD5" s="12"/>
      <c r="AE5" s="13"/>
      <c r="AF5" s="9"/>
      <c r="AG5" s="77"/>
      <c r="AH5" s="77"/>
      <c r="AI5" s="77"/>
      <c r="AL5" s="78"/>
    </row>
    <row r="6" spans="1:48" ht="22.5" customHeight="1" x14ac:dyDescent="0.35">
      <c r="A6" s="185"/>
      <c r="B6" s="463" t="s">
        <v>42</v>
      </c>
      <c r="C6" s="463"/>
      <c r="D6" s="154"/>
      <c r="E6" s="425"/>
      <c r="F6" s="426"/>
      <c r="G6" s="426"/>
      <c r="H6" s="426"/>
      <c r="I6" s="426"/>
      <c r="J6" s="427"/>
      <c r="K6" s="66"/>
      <c r="L6" s="396" t="s">
        <v>43</v>
      </c>
      <c r="M6" s="396"/>
      <c r="N6" s="396"/>
      <c r="O6" s="396"/>
      <c r="P6" s="396"/>
      <c r="Q6" s="396"/>
      <c r="R6" s="396"/>
      <c r="S6" s="396"/>
      <c r="T6" s="396"/>
      <c r="U6" s="396"/>
      <c r="V6" s="396"/>
      <c r="W6" s="396"/>
      <c r="X6" s="396"/>
      <c r="Y6" s="396"/>
      <c r="Z6" s="396"/>
      <c r="AA6" s="396"/>
      <c r="AB6" s="396"/>
      <c r="AC6" s="113"/>
      <c r="AD6" s="113"/>
      <c r="AE6" s="122"/>
      <c r="AF6" s="15"/>
      <c r="AG6" s="79"/>
      <c r="AH6" s="79"/>
      <c r="AI6" s="79"/>
      <c r="AJ6" s="364"/>
      <c r="AK6" s="364"/>
      <c r="AL6" s="364"/>
      <c r="AM6" s="364"/>
      <c r="AN6" s="364"/>
      <c r="AQ6" s="364"/>
      <c r="AR6" s="364"/>
      <c r="AS6" s="364"/>
      <c r="AT6" s="364"/>
      <c r="AU6" s="364"/>
      <c r="AV6" s="364"/>
    </row>
    <row r="7" spans="1:48" ht="26.25" customHeight="1" x14ac:dyDescent="0.35">
      <c r="A7" s="185"/>
      <c r="B7" s="186"/>
      <c r="C7" s="186"/>
      <c r="D7" s="103"/>
      <c r="E7" s="430"/>
      <c r="F7" s="430"/>
      <c r="G7" s="430"/>
      <c r="H7" s="430"/>
      <c r="I7" s="430"/>
      <c r="J7" s="430"/>
      <c r="K7" s="66"/>
      <c r="L7" s="396"/>
      <c r="M7" s="396"/>
      <c r="N7" s="396"/>
      <c r="O7" s="396"/>
      <c r="P7" s="396"/>
      <c r="Q7" s="396"/>
      <c r="R7" s="396"/>
      <c r="S7" s="396"/>
      <c r="T7" s="396"/>
      <c r="U7" s="396"/>
      <c r="V7" s="396"/>
      <c r="W7" s="396"/>
      <c r="X7" s="396"/>
      <c r="Y7" s="396"/>
      <c r="Z7" s="396"/>
      <c r="AA7" s="396"/>
      <c r="AB7" s="396"/>
      <c r="AC7" s="113"/>
      <c r="AD7" s="113"/>
      <c r="AE7" s="122"/>
      <c r="AF7" s="15"/>
      <c r="AG7" s="79"/>
      <c r="AH7" s="79"/>
      <c r="AI7" s="79"/>
      <c r="AJ7" s="364"/>
      <c r="AK7" s="364"/>
      <c r="AL7" s="364"/>
      <c r="AM7" s="364"/>
      <c r="AN7" s="364"/>
      <c r="AQ7" s="364"/>
      <c r="AR7" s="364"/>
      <c r="AS7" s="364"/>
      <c r="AT7" s="364"/>
      <c r="AU7" s="364"/>
      <c r="AV7" s="364"/>
    </row>
    <row r="8" spans="1:48" ht="22.5" customHeight="1" x14ac:dyDescent="0.25">
      <c r="A8" s="187"/>
      <c r="B8" s="463" t="s">
        <v>44</v>
      </c>
      <c r="C8" s="463"/>
      <c r="D8" s="154"/>
      <c r="E8" s="437"/>
      <c r="F8" s="437"/>
      <c r="G8" s="437"/>
      <c r="H8" s="437"/>
      <c r="I8" s="437"/>
      <c r="J8" s="437"/>
      <c r="K8" s="66"/>
      <c r="L8" s="395" t="s">
        <v>45</v>
      </c>
      <c r="M8" s="395"/>
      <c r="N8" s="395"/>
      <c r="O8" s="395"/>
      <c r="P8" s="395"/>
      <c r="Q8" s="395"/>
      <c r="R8" s="395"/>
      <c r="S8" s="395"/>
      <c r="T8" s="395"/>
      <c r="U8" s="395"/>
      <c r="V8" s="395"/>
      <c r="W8" s="395"/>
      <c r="X8" s="395"/>
      <c r="Y8" s="395"/>
      <c r="Z8" s="395"/>
      <c r="AA8" s="395"/>
      <c r="AB8" s="395"/>
      <c r="AC8" s="113"/>
      <c r="AD8" s="113"/>
      <c r="AE8" s="122"/>
      <c r="AF8" s="18"/>
      <c r="AG8" s="80"/>
      <c r="AH8" s="80"/>
      <c r="AI8" s="80"/>
      <c r="AJ8" s="364"/>
      <c r="AK8" s="364"/>
      <c r="AL8" s="364"/>
      <c r="AM8" s="364"/>
      <c r="AN8" s="364"/>
      <c r="AQ8" s="364"/>
      <c r="AR8" s="364"/>
      <c r="AS8" s="364"/>
      <c r="AT8" s="364"/>
      <c r="AU8" s="364"/>
      <c r="AV8" s="364"/>
    </row>
    <row r="9" spans="1:48" ht="22.5" customHeight="1" x14ac:dyDescent="0.25">
      <c r="A9" s="187"/>
      <c r="B9" s="250"/>
      <c r="C9" s="250"/>
      <c r="D9" s="154"/>
      <c r="E9" s="464"/>
      <c r="F9" s="464"/>
      <c r="G9" s="464"/>
      <c r="H9" s="464"/>
      <c r="I9" s="464"/>
      <c r="J9" s="464"/>
      <c r="K9" s="66"/>
      <c r="L9" s="395"/>
      <c r="M9" s="395"/>
      <c r="N9" s="395"/>
      <c r="O9" s="395"/>
      <c r="P9" s="395"/>
      <c r="Q9" s="395"/>
      <c r="R9" s="395"/>
      <c r="S9" s="395"/>
      <c r="T9" s="395"/>
      <c r="U9" s="395"/>
      <c r="V9" s="395"/>
      <c r="W9" s="395"/>
      <c r="X9" s="395"/>
      <c r="Y9" s="395"/>
      <c r="Z9" s="395"/>
      <c r="AA9" s="395"/>
      <c r="AB9" s="395"/>
      <c r="AC9" s="113"/>
      <c r="AD9" s="113"/>
      <c r="AE9" s="122"/>
      <c r="AF9" s="18"/>
      <c r="AG9" s="80"/>
      <c r="AH9" s="80"/>
      <c r="AI9" s="80"/>
      <c r="AJ9" s="364"/>
      <c r="AK9" s="364"/>
      <c r="AL9" s="364"/>
      <c r="AM9" s="364"/>
      <c r="AN9" s="364"/>
      <c r="AQ9" s="364"/>
      <c r="AR9" s="364"/>
      <c r="AS9" s="364"/>
      <c r="AT9" s="364"/>
      <c r="AU9" s="364"/>
      <c r="AV9" s="364"/>
    </row>
    <row r="10" spans="1:48" ht="18.75" customHeight="1" x14ac:dyDescent="0.25">
      <c r="A10" s="187"/>
      <c r="B10" s="186"/>
      <c r="C10" s="186"/>
      <c r="D10" s="103"/>
      <c r="E10" s="465"/>
      <c r="F10" s="465"/>
      <c r="G10" s="465"/>
      <c r="H10" s="465"/>
      <c r="I10" s="465"/>
      <c r="J10" s="465"/>
      <c r="K10" s="66"/>
      <c r="L10" s="395"/>
      <c r="M10" s="395"/>
      <c r="N10" s="395"/>
      <c r="O10" s="395"/>
      <c r="P10" s="395"/>
      <c r="Q10" s="395"/>
      <c r="R10" s="395"/>
      <c r="S10" s="395"/>
      <c r="T10" s="395"/>
      <c r="U10" s="395"/>
      <c r="V10" s="395"/>
      <c r="W10" s="395"/>
      <c r="X10" s="395"/>
      <c r="Y10" s="395"/>
      <c r="Z10" s="395"/>
      <c r="AA10" s="395"/>
      <c r="AB10" s="395"/>
      <c r="AC10" s="113"/>
      <c r="AD10" s="113"/>
      <c r="AE10" s="122"/>
      <c r="AF10" s="18"/>
      <c r="AG10" s="80"/>
      <c r="AH10" s="80"/>
      <c r="AI10" s="80"/>
      <c r="AJ10" s="364"/>
      <c r="AK10" s="364"/>
      <c r="AL10" s="364"/>
      <c r="AM10" s="364"/>
      <c r="AN10" s="364"/>
      <c r="AQ10" s="364"/>
      <c r="AR10" s="364"/>
      <c r="AS10" s="364"/>
      <c r="AT10" s="364"/>
      <c r="AU10" s="364"/>
      <c r="AV10" s="364"/>
    </row>
    <row r="11" spans="1:48" ht="2.25" customHeight="1" x14ac:dyDescent="0.25">
      <c r="A11" s="428"/>
      <c r="B11" s="429"/>
      <c r="C11" s="429"/>
      <c r="D11" s="155"/>
      <c r="E11" s="431">
        <v>12</v>
      </c>
      <c r="F11" s="432"/>
      <c r="G11" s="432"/>
      <c r="H11" s="432"/>
      <c r="I11" s="432"/>
      <c r="J11" s="433"/>
      <c r="L11" s="395"/>
      <c r="M11" s="395"/>
      <c r="N11" s="395"/>
      <c r="O11" s="395"/>
      <c r="P11" s="395"/>
      <c r="Q11" s="395"/>
      <c r="R11" s="395"/>
      <c r="S11" s="395"/>
      <c r="T11" s="395"/>
      <c r="U11" s="395"/>
      <c r="V11" s="395"/>
      <c r="W11" s="395"/>
      <c r="X11" s="395"/>
      <c r="Y11" s="395"/>
      <c r="Z11" s="395"/>
      <c r="AA11" s="395"/>
      <c r="AB11" s="395"/>
      <c r="AC11" s="113"/>
      <c r="AD11" s="113"/>
      <c r="AE11" s="122"/>
      <c r="AF11" s="15"/>
      <c r="AG11" s="79"/>
      <c r="AH11" s="79"/>
      <c r="AI11" s="79"/>
      <c r="AJ11" s="364"/>
      <c r="AK11" s="364"/>
      <c r="AL11" s="364"/>
      <c r="AM11" s="364"/>
      <c r="AN11" s="364"/>
      <c r="AQ11" s="364"/>
      <c r="AR11" s="364"/>
      <c r="AS11" s="364"/>
      <c r="AT11" s="364"/>
      <c r="AU11" s="364"/>
      <c r="AV11" s="364"/>
    </row>
    <row r="12" spans="1:48" ht="22.5" customHeight="1" x14ac:dyDescent="0.25">
      <c r="A12" s="252"/>
      <c r="B12" s="445" t="s">
        <v>46</v>
      </c>
      <c r="C12" s="445"/>
      <c r="D12" s="445"/>
      <c r="E12" s="434"/>
      <c r="F12" s="435"/>
      <c r="G12" s="435"/>
      <c r="H12" s="435"/>
      <c r="I12" s="435"/>
      <c r="J12" s="436"/>
      <c r="L12" s="396" t="s">
        <v>47</v>
      </c>
      <c r="M12" s="396"/>
      <c r="N12" s="396"/>
      <c r="O12" s="396"/>
      <c r="P12" s="396"/>
      <c r="Q12" s="396"/>
      <c r="R12" s="396"/>
      <c r="S12" s="396"/>
      <c r="T12" s="396"/>
      <c r="U12" s="396"/>
      <c r="V12" s="396"/>
      <c r="W12" s="396"/>
      <c r="X12" s="396"/>
      <c r="Y12" s="396"/>
      <c r="Z12" s="396"/>
      <c r="AA12" s="396"/>
      <c r="AB12" s="396"/>
      <c r="AC12" s="113"/>
      <c r="AD12" s="113"/>
      <c r="AE12" s="122"/>
      <c r="AF12" s="15"/>
      <c r="AG12" s="79"/>
      <c r="AH12" s="79"/>
      <c r="AI12" s="79"/>
      <c r="AJ12" s="364"/>
      <c r="AK12" s="364"/>
      <c r="AL12" s="364"/>
      <c r="AM12" s="364"/>
      <c r="AN12" s="364"/>
      <c r="AQ12" s="364"/>
      <c r="AR12" s="364"/>
      <c r="AS12" s="364"/>
      <c r="AT12" s="364"/>
      <c r="AU12" s="364"/>
      <c r="AV12" s="364"/>
    </row>
    <row r="13" spans="1:48" ht="24.75" customHeight="1" x14ac:dyDescent="0.25">
      <c r="A13" s="187"/>
      <c r="B13" s="188"/>
      <c r="C13" s="189"/>
      <c r="D13" s="17"/>
      <c r="E13" s="446"/>
      <c r="F13" s="446"/>
      <c r="G13" s="446"/>
      <c r="H13" s="446"/>
      <c r="I13" s="446"/>
      <c r="J13" s="446"/>
      <c r="K13" s="17"/>
      <c r="L13" s="396"/>
      <c r="M13" s="396"/>
      <c r="N13" s="396"/>
      <c r="O13" s="396"/>
      <c r="P13" s="396"/>
      <c r="Q13" s="396"/>
      <c r="R13" s="396"/>
      <c r="S13" s="396"/>
      <c r="T13" s="396"/>
      <c r="U13" s="396"/>
      <c r="V13" s="396"/>
      <c r="W13" s="396"/>
      <c r="X13" s="396"/>
      <c r="Y13" s="396"/>
      <c r="Z13" s="396"/>
      <c r="AA13" s="396"/>
      <c r="AB13" s="396"/>
      <c r="AC13" s="113"/>
      <c r="AD13" s="113"/>
      <c r="AE13" s="122"/>
      <c r="AF13" s="18"/>
      <c r="AG13" s="80"/>
      <c r="AH13" s="80"/>
      <c r="AI13" s="80"/>
      <c r="AJ13" s="364"/>
      <c r="AK13" s="364"/>
      <c r="AL13" s="364"/>
      <c r="AM13" s="364"/>
      <c r="AN13" s="364"/>
      <c r="AQ13" s="364"/>
      <c r="AR13" s="364"/>
      <c r="AS13" s="364"/>
      <c r="AT13" s="364"/>
      <c r="AU13" s="364"/>
      <c r="AV13" s="364"/>
    </row>
    <row r="14" spans="1:48" ht="22.5" customHeight="1" x14ac:dyDescent="0.25">
      <c r="A14" s="190"/>
      <c r="B14" s="394" t="s">
        <v>48</v>
      </c>
      <c r="C14" s="394"/>
      <c r="D14" s="156"/>
      <c r="E14" s="438"/>
      <c r="F14" s="439"/>
      <c r="G14" s="439"/>
      <c r="H14" s="439"/>
      <c r="I14" s="439"/>
      <c r="J14" s="440"/>
      <c r="L14" s="396"/>
      <c r="M14" s="396"/>
      <c r="N14" s="396"/>
      <c r="O14" s="396"/>
      <c r="P14" s="396"/>
      <c r="Q14" s="396"/>
      <c r="R14" s="396"/>
      <c r="S14" s="396"/>
      <c r="T14" s="396"/>
      <c r="U14" s="396"/>
      <c r="V14" s="396"/>
      <c r="W14" s="396"/>
      <c r="X14" s="396"/>
      <c r="Y14" s="396"/>
      <c r="Z14" s="396"/>
      <c r="AA14" s="396"/>
      <c r="AB14" s="396"/>
      <c r="AC14" s="113"/>
      <c r="AD14" s="113"/>
      <c r="AE14" s="122"/>
      <c r="AF14" s="15"/>
      <c r="AG14" s="79"/>
      <c r="AH14" s="79"/>
      <c r="AI14" s="79"/>
      <c r="AJ14" s="364"/>
      <c r="AK14" s="364"/>
      <c r="AL14" s="364"/>
      <c r="AM14" s="364"/>
      <c r="AN14" s="364"/>
      <c r="AQ14" s="364"/>
      <c r="AR14" s="364"/>
      <c r="AS14" s="364"/>
      <c r="AT14" s="364"/>
      <c r="AU14" s="364"/>
      <c r="AV14" s="364"/>
    </row>
    <row r="15" spans="1:48" ht="6" customHeight="1" x14ac:dyDescent="0.25">
      <c r="A15" s="16"/>
      <c r="B15" s="19"/>
      <c r="C15" s="20"/>
      <c r="D15" s="20"/>
      <c r="E15" s="20"/>
      <c r="F15" s="20"/>
      <c r="G15" s="20"/>
      <c r="H15" s="20"/>
      <c r="I15" s="21"/>
      <c r="AE15" s="14"/>
      <c r="AF15" s="15"/>
      <c r="AG15" s="79"/>
      <c r="AH15" s="79"/>
      <c r="AI15" s="79"/>
      <c r="AJ15" s="79"/>
      <c r="AL15" s="78"/>
    </row>
    <row r="16" spans="1:48" ht="26.25" customHeight="1" x14ac:dyDescent="0.25">
      <c r="A16" s="450" t="s">
        <v>102</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2"/>
      <c r="AF16" s="15"/>
      <c r="AG16" s="79"/>
      <c r="AH16" s="79"/>
      <c r="AI16" s="79"/>
      <c r="AJ16" s="79"/>
      <c r="AL16" s="78"/>
    </row>
    <row r="17" spans="1:39" ht="20.65" customHeight="1" thickBot="1" x14ac:dyDescent="0.4">
      <c r="A17" s="4"/>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1"/>
      <c r="AI17" s="81"/>
    </row>
    <row r="18" spans="1:39" ht="26.25" customHeight="1" thickBot="1" x14ac:dyDescent="0.3">
      <c r="A18" s="4"/>
      <c r="C18" s="137"/>
      <c r="D18" s="137"/>
      <c r="E18" s="417" t="s">
        <v>49</v>
      </c>
      <c r="F18" s="418"/>
      <c r="G18" s="418"/>
      <c r="H18" s="418"/>
      <c r="I18" s="418"/>
      <c r="J18" s="418"/>
      <c r="K18" s="418"/>
      <c r="L18" s="418"/>
      <c r="M18" s="418"/>
      <c r="N18" s="418"/>
      <c r="O18" s="418"/>
      <c r="P18" s="418"/>
      <c r="Q18" s="419"/>
      <c r="R18" s="211"/>
      <c r="S18" s="211"/>
      <c r="T18" s="210"/>
      <c r="U18" s="137"/>
      <c r="V18" s="137"/>
      <c r="W18" s="137"/>
      <c r="X18" s="137"/>
      <c r="Y18" s="137"/>
      <c r="Z18" s="137"/>
      <c r="AA18" s="137"/>
      <c r="AB18" s="137"/>
      <c r="AC18" s="137"/>
      <c r="AD18" s="137"/>
      <c r="AE18" s="166"/>
      <c r="AF18" s="22"/>
      <c r="AG18" s="95" t="e">
        <f>RANK(AH18,$AJ$18:$AJ$29,0)</f>
        <v>#N/A</v>
      </c>
      <c r="AH18" s="93">
        <f t="shared" ref="AH18" si="0">C20</f>
        <v>0</v>
      </c>
      <c r="AI18" s="94">
        <f t="shared" ref="AI18:AI29" si="1">H20</f>
        <v>0</v>
      </c>
    </row>
    <row r="19" spans="1:39" ht="22.5" customHeight="1" thickBot="1" x14ac:dyDescent="0.3">
      <c r="A19" s="4"/>
      <c r="C19" s="138"/>
      <c r="D19" s="138"/>
      <c r="E19" s="472" t="s">
        <v>50</v>
      </c>
      <c r="F19" s="473"/>
      <c r="G19" s="473"/>
      <c r="H19" s="369" t="s">
        <v>51</v>
      </c>
      <c r="I19" s="370"/>
      <c r="J19" s="370"/>
      <c r="K19" s="370"/>
      <c r="L19" s="370"/>
      <c r="M19" s="370"/>
      <c r="N19" s="370"/>
      <c r="O19" s="370"/>
      <c r="P19" s="370"/>
      <c r="Q19" s="371"/>
      <c r="R19" s="212"/>
      <c r="S19" s="212"/>
      <c r="T19" s="138"/>
      <c r="U19" s="138"/>
      <c r="V19" s="365"/>
      <c r="W19" s="365"/>
      <c r="X19" s="365"/>
      <c r="Y19" s="365"/>
      <c r="Z19" s="365"/>
      <c r="AA19" s="365"/>
      <c r="AB19" s="365"/>
      <c r="AC19" s="365"/>
      <c r="AD19" s="365"/>
      <c r="AE19" s="366"/>
      <c r="AG19" s="95" t="e">
        <f t="shared" ref="AG19:AG29" si="2">RANK(AH19,$AJ$18:$AJ$29,0)</f>
        <v>#N/A</v>
      </c>
      <c r="AH19" s="93">
        <f t="shared" ref="AH19:AH29" si="3">C21</f>
        <v>0</v>
      </c>
      <c r="AI19" s="94">
        <f t="shared" si="1"/>
        <v>0</v>
      </c>
    </row>
    <row r="20" spans="1:39" ht="21" customHeight="1" x14ac:dyDescent="0.25">
      <c r="A20" s="4"/>
      <c r="C20" s="105"/>
      <c r="D20" s="105"/>
      <c r="E20" s="474">
        <f>IF(Deposits!E8=0,"",Deposits!E8)</f>
        <v>44337</v>
      </c>
      <c r="F20" s="475"/>
      <c r="G20" s="476"/>
      <c r="H20" s="441">
        <f>SUM(Deposits!Q8,Deposits!Q27,Deposits!Q48,Deposits!Q66,Deposits!Q84,Deposits!Q102)</f>
        <v>0</v>
      </c>
      <c r="I20" s="442"/>
      <c r="J20" s="442"/>
      <c r="K20" s="442"/>
      <c r="L20" s="442"/>
      <c r="M20" s="442"/>
      <c r="N20" s="442"/>
      <c r="O20" s="442"/>
      <c r="P20" s="442"/>
      <c r="Q20" s="443"/>
      <c r="R20" s="213"/>
      <c r="S20" s="213"/>
      <c r="T20" s="145"/>
      <c r="U20" s="145"/>
      <c r="V20" s="367"/>
      <c r="W20" s="367"/>
      <c r="X20" s="367"/>
      <c r="Y20" s="367"/>
      <c r="Z20" s="367"/>
      <c r="AA20" s="367"/>
      <c r="AB20" s="367"/>
      <c r="AC20" s="367"/>
      <c r="AD20" s="367"/>
      <c r="AE20" s="368"/>
      <c r="AG20" s="95" t="e">
        <f t="shared" si="2"/>
        <v>#N/A</v>
      </c>
      <c r="AH20" s="93">
        <f t="shared" si="3"/>
        <v>0</v>
      </c>
      <c r="AI20" s="94">
        <f t="shared" si="1"/>
        <v>0</v>
      </c>
    </row>
    <row r="21" spans="1:39" ht="20.25" customHeight="1" x14ac:dyDescent="0.25">
      <c r="A21" s="4"/>
      <c r="C21" s="105"/>
      <c r="D21" s="105"/>
      <c r="E21" s="397">
        <f>IF(Deposits!E9=0,"",Deposits!E9)</f>
        <v>44307</v>
      </c>
      <c r="F21" s="398"/>
      <c r="G21" s="399"/>
      <c r="H21" s="384">
        <f>SUM(Deposits!Q9,Deposits!Q28,Deposits!Q49,Deposits!Q67,Deposits!Q85,Deposits!Q103)</f>
        <v>0</v>
      </c>
      <c r="I21" s="385"/>
      <c r="J21" s="385"/>
      <c r="K21" s="385"/>
      <c r="L21" s="385"/>
      <c r="M21" s="385"/>
      <c r="N21" s="385"/>
      <c r="O21" s="385"/>
      <c r="P21" s="385"/>
      <c r="Q21" s="386"/>
      <c r="R21" s="213"/>
      <c r="S21" s="213"/>
      <c r="T21" s="105"/>
      <c r="U21" s="106"/>
      <c r="V21" s="367"/>
      <c r="W21" s="367"/>
      <c r="X21" s="367"/>
      <c r="Y21" s="367"/>
      <c r="Z21" s="367"/>
      <c r="AA21" s="367"/>
      <c r="AB21" s="367"/>
      <c r="AC21" s="367"/>
      <c r="AD21" s="367"/>
      <c r="AE21" s="368"/>
      <c r="AG21" s="95" t="e">
        <f t="shared" si="2"/>
        <v>#N/A</v>
      </c>
      <c r="AH21" s="93">
        <f t="shared" si="3"/>
        <v>0</v>
      </c>
      <c r="AI21" s="94">
        <f t="shared" si="1"/>
        <v>0</v>
      </c>
    </row>
    <row r="22" spans="1:39" ht="21" customHeight="1" x14ac:dyDescent="0.25">
      <c r="A22" s="4"/>
      <c r="C22" s="105"/>
      <c r="D22" s="105"/>
      <c r="E22" s="397">
        <f>IF(Deposits!E10=0,"",Deposits!E10)</f>
        <v>44276</v>
      </c>
      <c r="F22" s="398"/>
      <c r="G22" s="399"/>
      <c r="H22" s="384">
        <f>SUM(Deposits!Q10,Deposits!Q29,Deposits!Q50,Deposits!Q68,Deposits!Q86,Deposits!Q104)</f>
        <v>0</v>
      </c>
      <c r="I22" s="385"/>
      <c r="J22" s="385"/>
      <c r="K22" s="385"/>
      <c r="L22" s="385"/>
      <c r="M22" s="385"/>
      <c r="N22" s="385"/>
      <c r="O22" s="385"/>
      <c r="P22" s="385"/>
      <c r="Q22" s="386"/>
      <c r="R22" s="213"/>
      <c r="S22" s="213"/>
      <c r="T22" s="105"/>
      <c r="U22" s="106"/>
      <c r="V22" s="367"/>
      <c r="W22" s="367"/>
      <c r="X22" s="367"/>
      <c r="Y22" s="367"/>
      <c r="Z22" s="367"/>
      <c r="AA22" s="367"/>
      <c r="AB22" s="367"/>
      <c r="AC22" s="367"/>
      <c r="AD22" s="367"/>
      <c r="AE22" s="368"/>
      <c r="AG22" s="95" t="e">
        <f t="shared" si="2"/>
        <v>#N/A</v>
      </c>
      <c r="AH22" s="93">
        <f t="shared" si="3"/>
        <v>0</v>
      </c>
      <c r="AI22" s="94">
        <f t="shared" si="1"/>
        <v>0</v>
      </c>
    </row>
    <row r="23" spans="1:39" ht="21" customHeight="1" x14ac:dyDescent="0.25">
      <c r="A23" s="4"/>
      <c r="C23" s="105"/>
      <c r="D23" s="105"/>
      <c r="E23" s="397">
        <f>IF(Deposits!E11=0,"",Deposits!E11)</f>
        <v>44248</v>
      </c>
      <c r="F23" s="398"/>
      <c r="G23" s="399"/>
      <c r="H23" s="384">
        <f>SUM(Deposits!Q11,Deposits!Q30,Deposits!Q51,Deposits!Q69,Deposits!Q87,Deposits!Q105)</f>
        <v>0</v>
      </c>
      <c r="I23" s="385"/>
      <c r="J23" s="385"/>
      <c r="K23" s="385"/>
      <c r="L23" s="385"/>
      <c r="M23" s="385"/>
      <c r="N23" s="385"/>
      <c r="O23" s="385"/>
      <c r="P23" s="385"/>
      <c r="Q23" s="386"/>
      <c r="R23" s="213"/>
      <c r="S23" s="213"/>
      <c r="T23" s="105"/>
      <c r="U23" s="106"/>
      <c r="V23" s="367"/>
      <c r="W23" s="367"/>
      <c r="X23" s="367"/>
      <c r="Y23" s="367"/>
      <c r="Z23" s="367"/>
      <c r="AA23" s="367"/>
      <c r="AB23" s="367"/>
      <c r="AC23" s="367"/>
      <c r="AD23" s="367"/>
      <c r="AE23" s="368"/>
      <c r="AG23" s="95" t="e">
        <f t="shared" si="2"/>
        <v>#N/A</v>
      </c>
      <c r="AH23" s="93">
        <f t="shared" si="3"/>
        <v>0</v>
      </c>
      <c r="AI23" s="94">
        <f t="shared" si="1"/>
        <v>0</v>
      </c>
    </row>
    <row r="24" spans="1:39" ht="21" customHeight="1" x14ac:dyDescent="0.25">
      <c r="A24" s="4"/>
      <c r="C24" s="105"/>
      <c r="D24" s="105"/>
      <c r="E24" s="397">
        <f>IF(Deposits!E12=0,"",Deposits!E12)</f>
        <v>44217</v>
      </c>
      <c r="F24" s="398"/>
      <c r="G24" s="399"/>
      <c r="H24" s="384">
        <f>SUM(Deposits!Q12,Deposits!Q31,Deposits!Q52,Deposits!Q70,Deposits!Q88,Deposits!Q106)</f>
        <v>0</v>
      </c>
      <c r="I24" s="385"/>
      <c r="J24" s="385"/>
      <c r="K24" s="385"/>
      <c r="L24" s="385"/>
      <c r="M24" s="385"/>
      <c r="N24" s="385"/>
      <c r="O24" s="385"/>
      <c r="P24" s="385"/>
      <c r="Q24" s="386"/>
      <c r="R24" s="213"/>
      <c r="S24" s="213"/>
      <c r="T24" s="105"/>
      <c r="U24" s="106"/>
      <c r="V24" s="367"/>
      <c r="W24" s="367"/>
      <c r="X24" s="367"/>
      <c r="Y24" s="367"/>
      <c r="Z24" s="367"/>
      <c r="AA24" s="367"/>
      <c r="AB24" s="367"/>
      <c r="AC24" s="367"/>
      <c r="AD24" s="367"/>
      <c r="AE24" s="368"/>
      <c r="AG24" s="95" t="e">
        <f t="shared" si="2"/>
        <v>#N/A</v>
      </c>
      <c r="AH24" s="93">
        <f t="shared" si="3"/>
        <v>0</v>
      </c>
      <c r="AI24" s="94">
        <f t="shared" si="1"/>
        <v>0</v>
      </c>
    </row>
    <row r="25" spans="1:39" ht="21" customHeight="1" x14ac:dyDescent="0.25">
      <c r="A25" s="4"/>
      <c r="C25" s="105"/>
      <c r="D25" s="105"/>
      <c r="E25" s="397">
        <f>IF(Deposits!E13=0,"",Deposits!E13)</f>
        <v>44166</v>
      </c>
      <c r="F25" s="398"/>
      <c r="G25" s="399"/>
      <c r="H25" s="384">
        <f>SUM(Deposits!Q13,Deposits!Q32,Deposits!Q53,Deposits!Q71,Deposits!Q89,Deposits!Q107)</f>
        <v>0</v>
      </c>
      <c r="I25" s="385"/>
      <c r="J25" s="385"/>
      <c r="K25" s="385"/>
      <c r="L25" s="385"/>
      <c r="M25" s="385"/>
      <c r="N25" s="385"/>
      <c r="O25" s="385"/>
      <c r="P25" s="385"/>
      <c r="Q25" s="386"/>
      <c r="R25" s="213"/>
      <c r="S25" s="213"/>
      <c r="T25" s="105"/>
      <c r="U25" s="106"/>
      <c r="V25" s="367"/>
      <c r="W25" s="367"/>
      <c r="X25" s="367"/>
      <c r="Y25" s="367"/>
      <c r="Z25" s="367"/>
      <c r="AA25" s="367"/>
      <c r="AB25" s="367"/>
      <c r="AC25" s="367"/>
      <c r="AD25" s="367"/>
      <c r="AE25" s="368"/>
      <c r="AG25" s="95" t="e">
        <f t="shared" si="2"/>
        <v>#N/A</v>
      </c>
      <c r="AH25" s="93">
        <f t="shared" si="3"/>
        <v>0</v>
      </c>
      <c r="AI25" s="94">
        <f t="shared" si="1"/>
        <v>0</v>
      </c>
    </row>
    <row r="26" spans="1:39" ht="21" customHeight="1" x14ac:dyDescent="0.25">
      <c r="A26" s="4"/>
      <c r="C26" s="105"/>
      <c r="D26" s="105"/>
      <c r="E26" s="397">
        <f>IF(Deposits!E14=0,"",Deposits!E14)</f>
        <v>44136</v>
      </c>
      <c r="F26" s="398"/>
      <c r="G26" s="399"/>
      <c r="H26" s="384">
        <f>SUM(Deposits!Q14,Deposits!Q33,Deposits!Q54,Deposits!Q72,Deposits!Q90,Deposits!Q108)</f>
        <v>0</v>
      </c>
      <c r="I26" s="385"/>
      <c r="J26" s="385"/>
      <c r="K26" s="385"/>
      <c r="L26" s="385"/>
      <c r="M26" s="385"/>
      <c r="N26" s="385"/>
      <c r="O26" s="385"/>
      <c r="P26" s="385"/>
      <c r="Q26" s="386"/>
      <c r="R26" s="213"/>
      <c r="S26" s="213"/>
      <c r="T26" s="105"/>
      <c r="U26" s="106"/>
      <c r="V26" s="367"/>
      <c r="W26" s="367"/>
      <c r="X26" s="367"/>
      <c r="Y26" s="367"/>
      <c r="Z26" s="367"/>
      <c r="AA26" s="367"/>
      <c r="AB26" s="367"/>
      <c r="AC26" s="367"/>
      <c r="AD26" s="367"/>
      <c r="AE26" s="368"/>
      <c r="AG26" s="95" t="e">
        <f t="shared" si="2"/>
        <v>#N/A</v>
      </c>
      <c r="AH26" s="93">
        <f t="shared" si="3"/>
        <v>0</v>
      </c>
      <c r="AI26" s="94">
        <f t="shared" si="1"/>
        <v>0</v>
      </c>
    </row>
    <row r="27" spans="1:39" ht="21" customHeight="1" x14ac:dyDescent="0.25">
      <c r="A27" s="4"/>
      <c r="C27" s="105"/>
      <c r="D27" s="105"/>
      <c r="E27" s="397">
        <f>IF(Deposits!E15=0,"",Deposits!E15)</f>
        <v>44105</v>
      </c>
      <c r="F27" s="398"/>
      <c r="G27" s="399"/>
      <c r="H27" s="384">
        <f>SUM(Deposits!Q15,Deposits!Q34,Deposits!Q55,Deposits!Q73,Deposits!Q91,Deposits!Q109)</f>
        <v>0</v>
      </c>
      <c r="I27" s="385"/>
      <c r="J27" s="385"/>
      <c r="K27" s="385"/>
      <c r="L27" s="385"/>
      <c r="M27" s="385"/>
      <c r="N27" s="385"/>
      <c r="O27" s="385"/>
      <c r="P27" s="385"/>
      <c r="Q27" s="386"/>
      <c r="R27" s="213"/>
      <c r="S27" s="213"/>
      <c r="T27" s="105"/>
      <c r="U27" s="106"/>
      <c r="V27" s="367"/>
      <c r="W27" s="367"/>
      <c r="X27" s="367"/>
      <c r="Y27" s="367"/>
      <c r="Z27" s="367"/>
      <c r="AA27" s="367"/>
      <c r="AB27" s="367"/>
      <c r="AC27" s="367"/>
      <c r="AD27" s="367"/>
      <c r="AE27" s="368"/>
      <c r="AG27" s="95" t="e">
        <f t="shared" si="2"/>
        <v>#N/A</v>
      </c>
      <c r="AH27" s="93">
        <f t="shared" si="3"/>
        <v>0</v>
      </c>
      <c r="AI27" s="94">
        <f t="shared" si="1"/>
        <v>0</v>
      </c>
    </row>
    <row r="28" spans="1:39" ht="21" customHeight="1" x14ac:dyDescent="0.25">
      <c r="A28" s="4"/>
      <c r="C28" s="105"/>
      <c r="D28" s="105"/>
      <c r="E28" s="397">
        <f>IF(Deposits!E16=0,"",Deposits!E16)</f>
        <v>44075</v>
      </c>
      <c r="F28" s="398"/>
      <c r="G28" s="399"/>
      <c r="H28" s="384">
        <f>SUM(Deposits!Q16,Deposits!Q35,Deposits!Q56,Deposits!Q74,Deposits!Q92,Deposits!Q110)</f>
        <v>0</v>
      </c>
      <c r="I28" s="385"/>
      <c r="J28" s="385"/>
      <c r="K28" s="385"/>
      <c r="L28" s="385"/>
      <c r="M28" s="385"/>
      <c r="N28" s="385"/>
      <c r="O28" s="385"/>
      <c r="P28" s="385"/>
      <c r="Q28" s="386"/>
      <c r="R28" s="213"/>
      <c r="S28" s="213"/>
      <c r="T28" s="105"/>
      <c r="U28" s="106"/>
      <c r="V28" s="367"/>
      <c r="W28" s="367"/>
      <c r="X28" s="367"/>
      <c r="Y28" s="367"/>
      <c r="Z28" s="367"/>
      <c r="AA28" s="367"/>
      <c r="AB28" s="367"/>
      <c r="AC28" s="367"/>
      <c r="AD28" s="367"/>
      <c r="AE28" s="368"/>
      <c r="AG28" s="95" t="e">
        <f t="shared" si="2"/>
        <v>#N/A</v>
      </c>
      <c r="AH28" s="93">
        <f t="shared" si="3"/>
        <v>0</v>
      </c>
      <c r="AI28" s="94">
        <f t="shared" si="1"/>
        <v>0</v>
      </c>
    </row>
    <row r="29" spans="1:39" ht="21" customHeight="1" x14ac:dyDescent="0.25">
      <c r="A29" s="4"/>
      <c r="C29" s="105"/>
      <c r="D29" s="105"/>
      <c r="E29" s="397">
        <f>IF(Deposits!E17=0,"",Deposits!E17)</f>
        <v>44044</v>
      </c>
      <c r="F29" s="398"/>
      <c r="G29" s="399"/>
      <c r="H29" s="384">
        <f>SUM(Deposits!Q17,Deposits!Q36,Deposits!Q57,Deposits!Q75,Deposits!Q93,Deposits!Q111)</f>
        <v>0</v>
      </c>
      <c r="I29" s="385"/>
      <c r="J29" s="385"/>
      <c r="K29" s="385"/>
      <c r="L29" s="385"/>
      <c r="M29" s="385"/>
      <c r="N29" s="385"/>
      <c r="O29" s="385"/>
      <c r="P29" s="385"/>
      <c r="Q29" s="386"/>
      <c r="R29" s="213"/>
      <c r="S29" s="213"/>
      <c r="T29" s="105"/>
      <c r="U29" s="106"/>
      <c r="V29" s="367"/>
      <c r="W29" s="367"/>
      <c r="X29" s="367"/>
      <c r="Y29" s="367"/>
      <c r="Z29" s="367"/>
      <c r="AA29" s="367"/>
      <c r="AB29" s="367"/>
      <c r="AC29" s="367"/>
      <c r="AD29" s="367"/>
      <c r="AE29" s="368"/>
      <c r="AG29" s="95" t="e">
        <f t="shared" si="2"/>
        <v>#N/A</v>
      </c>
      <c r="AH29" s="93">
        <f t="shared" si="3"/>
        <v>0</v>
      </c>
      <c r="AI29" s="94">
        <f t="shared" si="1"/>
        <v>0</v>
      </c>
    </row>
    <row r="30" spans="1:39" ht="21" customHeight="1" x14ac:dyDescent="0.25">
      <c r="A30" s="4"/>
      <c r="C30" s="105"/>
      <c r="D30" s="105"/>
      <c r="E30" s="397">
        <f>IF(Deposits!E18=0,"",Deposits!E18)</f>
        <v>44013</v>
      </c>
      <c r="F30" s="398"/>
      <c r="G30" s="399"/>
      <c r="H30" s="384">
        <f>SUM(Deposits!Q18,Deposits!Q37,Deposits!Q58,Deposits!Q76,Deposits!Q94,Deposits!Q112)</f>
        <v>0</v>
      </c>
      <c r="I30" s="385"/>
      <c r="J30" s="385"/>
      <c r="K30" s="385"/>
      <c r="L30" s="385"/>
      <c r="M30" s="385"/>
      <c r="N30" s="385"/>
      <c r="O30" s="385"/>
      <c r="P30" s="385"/>
      <c r="Q30" s="386"/>
      <c r="R30" s="213"/>
      <c r="S30" s="213"/>
      <c r="T30" s="105"/>
      <c r="U30" s="106"/>
      <c r="V30" s="367"/>
      <c r="W30" s="367"/>
      <c r="X30" s="367"/>
      <c r="Y30" s="367"/>
      <c r="Z30" s="367"/>
      <c r="AA30" s="367"/>
      <c r="AB30" s="367"/>
      <c r="AC30" s="367"/>
      <c r="AD30" s="367"/>
      <c r="AE30" s="368"/>
      <c r="AG30"/>
      <c r="AH30"/>
      <c r="AI30"/>
    </row>
    <row r="31" spans="1:39" ht="21" customHeight="1" thickBot="1" x14ac:dyDescent="0.3">
      <c r="A31" s="4"/>
      <c r="C31" s="105"/>
      <c r="D31" s="105"/>
      <c r="E31" s="412">
        <f>IF(Deposits!E19=0,"",Deposits!E19)</f>
        <v>43983</v>
      </c>
      <c r="F31" s="413"/>
      <c r="G31" s="414"/>
      <c r="H31" s="453">
        <f>SUM(Deposits!Q19,Deposits!Q38,Deposits!Q59,Deposits!Q77,Deposits!Q95,Deposits!Q113)</f>
        <v>0</v>
      </c>
      <c r="I31" s="454"/>
      <c r="J31" s="454"/>
      <c r="K31" s="454"/>
      <c r="L31" s="454"/>
      <c r="M31" s="454"/>
      <c r="N31" s="454"/>
      <c r="O31" s="454"/>
      <c r="P31" s="454"/>
      <c r="Q31" s="455"/>
      <c r="R31" s="213"/>
      <c r="S31" s="213"/>
      <c r="T31" s="105"/>
      <c r="U31" s="106"/>
      <c r="V31" s="367"/>
      <c r="W31" s="367"/>
      <c r="X31" s="367"/>
      <c r="Y31" s="367"/>
      <c r="Z31" s="367"/>
      <c r="AA31" s="367"/>
      <c r="AB31" s="367"/>
      <c r="AC31" s="367"/>
      <c r="AD31" s="367"/>
      <c r="AE31" s="368"/>
      <c r="AG31"/>
      <c r="AH31"/>
      <c r="AI31"/>
    </row>
    <row r="32" spans="1:39" s="3" customFormat="1" ht="19.5" thickBot="1" x14ac:dyDescent="0.35">
      <c r="A32" s="23"/>
      <c r="C32" s="102"/>
      <c r="D32" s="102"/>
      <c r="E32" s="415" t="s">
        <v>52</v>
      </c>
      <c r="F32" s="416"/>
      <c r="G32" s="416"/>
      <c r="H32" s="373">
        <f>SUM(H20:Q31)</f>
        <v>0</v>
      </c>
      <c r="I32" s="374"/>
      <c r="J32" s="374"/>
      <c r="K32" s="374"/>
      <c r="L32" s="374"/>
      <c r="M32" s="374"/>
      <c r="N32" s="374"/>
      <c r="O32" s="374"/>
      <c r="P32" s="374"/>
      <c r="Q32" s="375"/>
      <c r="R32" s="214"/>
      <c r="S32" s="214"/>
      <c r="T32" s="114"/>
      <c r="U32" s="114"/>
      <c r="V32" s="456"/>
      <c r="W32" s="456"/>
      <c r="X32" s="456"/>
      <c r="Y32" s="456"/>
      <c r="Z32" s="456"/>
      <c r="AA32" s="456"/>
      <c r="AB32" s="456"/>
      <c r="AC32" s="456"/>
      <c r="AD32" s="456"/>
      <c r="AE32" s="457"/>
      <c r="AF32" s="24"/>
      <c r="AG32"/>
      <c r="AH32"/>
      <c r="AI32"/>
      <c r="AJ32" s="76"/>
      <c r="AK32" s="76"/>
      <c r="AL32" s="76"/>
      <c r="AM32" s="76"/>
    </row>
    <row r="33" spans="1:42" s="3" customFormat="1" ht="18.75" x14ac:dyDescent="0.3">
      <c r="A33" s="23"/>
      <c r="C33" s="102"/>
      <c r="D33" s="102"/>
      <c r="E33" s="102"/>
      <c r="F33" s="102"/>
      <c r="G33" s="251"/>
      <c r="H33" s="251"/>
      <c r="I33" s="251"/>
      <c r="J33" s="251"/>
      <c r="K33" s="251"/>
      <c r="L33" s="251"/>
      <c r="M33" s="251"/>
      <c r="N33" s="251"/>
      <c r="O33" s="251"/>
      <c r="P33" s="251"/>
      <c r="Q33" s="251"/>
      <c r="T33" s="66"/>
      <c r="U33" s="66"/>
      <c r="V33" s="66"/>
      <c r="W33" s="66"/>
      <c r="X33" s="66"/>
      <c r="Y33" s="66"/>
      <c r="Z33" s="66"/>
      <c r="AA33" s="66"/>
      <c r="AB33" s="66"/>
      <c r="AC33" s="1"/>
      <c r="AD33" s="1"/>
      <c r="AE33" s="14"/>
      <c r="AF33" s="24"/>
      <c r="AG33" s="82"/>
      <c r="AH33" s="83"/>
      <c r="AI33" s="83"/>
      <c r="AJ33" s="76"/>
      <c r="AK33" s="76"/>
      <c r="AL33" s="76"/>
      <c r="AM33" s="76"/>
    </row>
    <row r="34" spans="1:42" ht="4.5" customHeight="1" x14ac:dyDescent="0.3">
      <c r="A34" s="4"/>
      <c r="C34" s="383" t="str">
        <f>IF(AE32="TBD","NOTE: Totals will not populate until all months are entered. If no deposits, enter $0"," ")</f>
        <v xml:space="preserve"> </v>
      </c>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256"/>
      <c r="AC34" s="256"/>
      <c r="AD34" s="256"/>
      <c r="AE34" s="123"/>
      <c r="AG34" s="85"/>
      <c r="AH34" s="85"/>
      <c r="AI34" s="86"/>
    </row>
    <row r="35" spans="1:42" ht="21" x14ac:dyDescent="0.3">
      <c r="A35" s="4"/>
      <c r="C35" s="114"/>
      <c r="D35" s="114"/>
      <c r="E35" s="420" t="s">
        <v>53</v>
      </c>
      <c r="F35" s="420"/>
      <c r="G35" s="420"/>
      <c r="H35" s="420"/>
      <c r="I35" s="420"/>
      <c r="J35" s="216"/>
      <c r="K35" s="421">
        <f>H32</f>
        <v>0</v>
      </c>
      <c r="L35" s="421"/>
      <c r="M35" s="421"/>
      <c r="N35" s="421"/>
      <c r="O35" s="421"/>
      <c r="P35" s="421"/>
      <c r="Q35" s="421"/>
      <c r="R35" s="215"/>
      <c r="S35" s="215"/>
      <c r="T35" s="215"/>
      <c r="U35" s="158"/>
      <c r="V35" s="25"/>
      <c r="W35" s="25"/>
      <c r="AE35" s="14"/>
    </row>
    <row r="36" spans="1:42" ht="16.5" customHeight="1" thickBot="1" x14ac:dyDescent="0.3">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9"/>
    </row>
    <row r="37" spans="1:42" ht="8.65" hidden="1" customHeight="1" x14ac:dyDescent="0.25">
      <c r="A37" s="4"/>
      <c r="I37" s="30"/>
      <c r="J37" s="30"/>
      <c r="K37" s="30"/>
      <c r="L37" s="30"/>
      <c r="M37" s="30"/>
      <c r="N37" s="30"/>
      <c r="O37" s="30"/>
      <c r="P37" s="30"/>
      <c r="Q37" s="30"/>
      <c r="R37" s="30"/>
      <c r="S37" s="30"/>
      <c r="T37" s="30"/>
      <c r="U37" s="30"/>
      <c r="V37" s="30"/>
      <c r="W37" s="30"/>
      <c r="X37" s="30"/>
      <c r="Y37" s="30"/>
      <c r="Z37" s="30"/>
      <c r="AE37" s="14"/>
      <c r="AF37" s="115"/>
      <c r="AG37" s="85"/>
      <c r="AH37" s="85"/>
      <c r="AI37" s="85"/>
    </row>
    <row r="38" spans="1:42" s="3" customFormat="1" ht="37.5" hidden="1" customHeight="1" x14ac:dyDescent="0.25">
      <c r="A38" s="23"/>
      <c r="G38" s="31" t="s">
        <v>54</v>
      </c>
      <c r="H38" s="198"/>
      <c r="I38" s="378" t="str">
        <f>IF(ISERROR((SUM(#REF!)+SUM(#REF!)-SUM(L20:L31)-SUM(#REF!))/MosReq), "TBD", (SUM(#REF!)+SUM(#REF!)-SUM(L20:L31)-SUM(#REF!))/MosReq)</f>
        <v>TBD</v>
      </c>
      <c r="J38" s="379"/>
      <c r="K38" s="32"/>
      <c r="L38" s="32"/>
      <c r="M38" s="32"/>
      <c r="N38" s="32"/>
      <c r="O38" s="32"/>
      <c r="P38" s="32"/>
      <c r="Q38" s="32"/>
      <c r="R38" s="32"/>
      <c r="S38" s="32"/>
      <c r="T38" s="32"/>
      <c r="U38" s="32"/>
      <c r="V38" s="32"/>
      <c r="W38" s="32"/>
      <c r="X38" s="32"/>
      <c r="Y38" s="32"/>
      <c r="Z38" s="32"/>
      <c r="AE38" s="33"/>
      <c r="AF38" s="115"/>
      <c r="AG38" s="85"/>
      <c r="AH38" s="85"/>
      <c r="AI38" s="76"/>
      <c r="AJ38" s="76"/>
      <c r="AK38" s="76"/>
      <c r="AL38" s="76"/>
      <c r="AM38" s="76"/>
    </row>
    <row r="39" spans="1:42" ht="9" hidden="1" customHeight="1" x14ac:dyDescent="0.3">
      <c r="A39" s="4"/>
      <c r="I39" s="26"/>
      <c r="J39" s="26"/>
      <c r="K39" s="26"/>
      <c r="L39" s="26"/>
      <c r="M39" s="26"/>
      <c r="N39" s="26"/>
      <c r="O39" s="26"/>
      <c r="P39" s="26"/>
      <c r="Q39" s="26"/>
      <c r="R39" s="26"/>
      <c r="S39" s="26"/>
      <c r="T39" s="26"/>
      <c r="U39" s="26"/>
      <c r="V39" s="26"/>
      <c r="W39" s="26"/>
      <c r="X39" s="26"/>
      <c r="Y39" s="26"/>
      <c r="Z39" s="26"/>
      <c r="AA39" s="22"/>
      <c r="AB39" s="22"/>
      <c r="AC39" s="22"/>
      <c r="AD39" s="22"/>
      <c r="AE39" s="34"/>
      <c r="AF39" s="35"/>
    </row>
    <row r="40" spans="1:42" ht="27" customHeight="1" thickBot="1" x14ac:dyDescent="0.3">
      <c r="A40" s="380" t="s">
        <v>55</v>
      </c>
      <c r="B40" s="381"/>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2"/>
      <c r="AH40" s="87"/>
    </row>
    <row r="41" spans="1:42" ht="9" hidden="1" customHeight="1" x14ac:dyDescent="0.25">
      <c r="A41" s="160"/>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c r="AF41" s="37"/>
      <c r="AG41" s="1"/>
      <c r="AI41" s="87"/>
      <c r="AN41" s="74"/>
    </row>
    <row r="42" spans="1:42" ht="27" hidden="1" customHeight="1" x14ac:dyDescent="0.25">
      <c r="A42" s="4"/>
      <c r="B42" s="387" t="s">
        <v>56</v>
      </c>
      <c r="C42" s="387"/>
      <c r="D42" s="257"/>
      <c r="E42" s="391" t="s">
        <v>57</v>
      </c>
      <c r="F42" s="392"/>
      <c r="G42" s="392"/>
      <c r="H42" s="392"/>
      <c r="I42" s="392"/>
      <c r="J42" s="392"/>
      <c r="K42" s="392"/>
      <c r="L42" s="392"/>
      <c r="M42" s="392"/>
      <c r="N42" s="392"/>
      <c r="O42" s="392"/>
      <c r="P42" s="392"/>
      <c r="Q42" s="392"/>
      <c r="R42" s="392"/>
      <c r="S42" s="392"/>
      <c r="T42" s="392"/>
      <c r="U42" s="392"/>
      <c r="V42" s="392"/>
      <c r="W42" s="392"/>
      <c r="X42" s="392"/>
      <c r="Y42" s="392"/>
      <c r="Z42" s="392"/>
      <c r="AA42" s="393"/>
      <c r="AB42" s="193"/>
      <c r="AE42" s="14"/>
      <c r="AH42" s="87"/>
    </row>
    <row r="43" spans="1:42" ht="8.25" hidden="1" customHeight="1" x14ac:dyDescent="0.25">
      <c r="A43" s="376"/>
      <c r="B43" s="377"/>
      <c r="C43" s="377"/>
      <c r="D43" s="377"/>
      <c r="E43" s="377"/>
      <c r="F43" s="377"/>
      <c r="G43" s="377"/>
      <c r="H43" s="377"/>
      <c r="I43" s="377"/>
      <c r="J43" s="377"/>
      <c r="K43" s="377"/>
      <c r="L43" s="377"/>
      <c r="M43" s="377"/>
      <c r="N43" s="377"/>
      <c r="O43" s="255"/>
      <c r="P43" s="255"/>
      <c r="Q43" s="255"/>
      <c r="R43" s="255"/>
      <c r="S43" s="255"/>
      <c r="T43" s="255"/>
      <c r="U43" s="255"/>
      <c r="V43" s="255"/>
      <c r="W43" s="255"/>
      <c r="X43" s="133"/>
      <c r="Y43" s="133"/>
      <c r="Z43" s="133"/>
      <c r="AA43" s="133"/>
      <c r="AB43" s="133"/>
      <c r="AE43" s="14"/>
      <c r="AG43" s="1"/>
      <c r="AH43" s="134"/>
      <c r="AI43" s="1"/>
      <c r="AN43" s="74"/>
      <c r="AO43" s="74"/>
      <c r="AP43" s="74"/>
    </row>
    <row r="44" spans="1:42" ht="21.75" hidden="1" customHeight="1" x14ac:dyDescent="0.25">
      <c r="A44" s="124"/>
      <c r="B44" s="372" t="s">
        <v>58</v>
      </c>
      <c r="C44" s="372"/>
      <c r="D44" s="254"/>
      <c r="E44" s="388" t="str">
        <f>IF(E42="CPA Expense Factor","Tax professional*
(must have filed taxes for the past 2 years)","N/A")</f>
        <v>N/A</v>
      </c>
      <c r="F44" s="389"/>
      <c r="G44" s="389"/>
      <c r="H44" s="389"/>
      <c r="I44" s="389"/>
      <c r="J44" s="389"/>
      <c r="K44" s="389"/>
      <c r="L44" s="389"/>
      <c r="M44" s="389"/>
      <c r="N44" s="389"/>
      <c r="O44" s="389"/>
      <c r="P44" s="389"/>
      <c r="Q44" s="389"/>
      <c r="R44" s="389"/>
      <c r="S44" s="389"/>
      <c r="T44" s="389"/>
      <c r="U44" s="389"/>
      <c r="V44" s="389"/>
      <c r="W44" s="389"/>
      <c r="X44" s="389"/>
      <c r="Y44" s="389"/>
      <c r="Z44" s="389"/>
      <c r="AA44" s="390"/>
      <c r="AB44" s="194"/>
      <c r="AE44" s="14"/>
      <c r="AF44" s="36"/>
      <c r="AH44" s="87"/>
    </row>
    <row r="45" spans="1:42" ht="9" hidden="1" customHeight="1" x14ac:dyDescent="0.25">
      <c r="A45" s="124"/>
      <c r="B45" s="75"/>
      <c r="C45" s="75"/>
      <c r="D45" s="75"/>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E45" s="14"/>
      <c r="AF45" s="36"/>
      <c r="AH45" s="87"/>
    </row>
    <row r="46" spans="1:42" ht="22.15" hidden="1" customHeight="1" x14ac:dyDescent="0.25">
      <c r="A46" s="124"/>
      <c r="B46" s="444" t="s">
        <v>59</v>
      </c>
      <c r="C46" s="444"/>
      <c r="D46" s="253"/>
      <c r="E46" s="447" t="s">
        <v>60</v>
      </c>
      <c r="F46" s="448"/>
      <c r="G46" s="448"/>
      <c r="H46" s="448"/>
      <c r="I46" s="448"/>
      <c r="J46" s="448"/>
      <c r="K46" s="448"/>
      <c r="L46" s="448"/>
      <c r="M46" s="448"/>
      <c r="N46" s="448"/>
      <c r="O46" s="448"/>
      <c r="P46" s="448"/>
      <c r="Q46" s="448"/>
      <c r="R46" s="448"/>
      <c r="S46" s="448"/>
      <c r="T46" s="448"/>
      <c r="U46" s="448"/>
      <c r="V46" s="448"/>
      <c r="W46" s="448"/>
      <c r="X46" s="448"/>
      <c r="Y46" s="448"/>
      <c r="Z46" s="448"/>
      <c r="AA46" s="449"/>
      <c r="AB46" s="194"/>
      <c r="AE46" s="14"/>
      <c r="AF46" s="36"/>
      <c r="AH46" s="87"/>
    </row>
    <row r="47" spans="1:42" ht="9" customHeight="1" x14ac:dyDescent="0.25">
      <c r="A47" s="160"/>
      <c r="B47" s="203"/>
      <c r="C47" s="203"/>
      <c r="D47" s="203"/>
      <c r="E47" s="204"/>
      <c r="F47" s="204"/>
      <c r="G47" s="204"/>
      <c r="H47" s="204"/>
      <c r="I47" s="204"/>
      <c r="J47" s="204"/>
      <c r="K47" s="204"/>
      <c r="L47" s="204"/>
      <c r="M47" s="204"/>
      <c r="N47" s="204"/>
      <c r="O47" s="204"/>
      <c r="P47" s="204"/>
      <c r="Q47" s="205"/>
      <c r="R47" s="205"/>
      <c r="S47" s="205"/>
      <c r="T47" s="205"/>
      <c r="U47" s="119"/>
      <c r="V47" s="119"/>
      <c r="W47" s="119"/>
      <c r="X47" s="119"/>
      <c r="Y47" s="119"/>
      <c r="Z47" s="119"/>
      <c r="AA47" s="119"/>
      <c r="AB47" s="119"/>
      <c r="AC47" s="119"/>
      <c r="AD47" s="206"/>
      <c r="AE47" s="207"/>
      <c r="AH47" s="87"/>
    </row>
    <row r="48" spans="1:42" ht="26.25" customHeight="1" x14ac:dyDescent="0.25">
      <c r="A48" s="4"/>
      <c r="B48" s="461" t="s">
        <v>101</v>
      </c>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208"/>
      <c r="AH48" s="87"/>
    </row>
    <row r="49" spans="1:41" ht="22.5" customHeight="1" x14ac:dyDescent="0.35">
      <c r="A49" s="4"/>
      <c r="B49" s="352" t="s">
        <v>61</v>
      </c>
      <c r="C49" s="352"/>
      <c r="D49" s="157"/>
      <c r="E49" s="458" t="s">
        <v>62</v>
      </c>
      <c r="F49" s="459"/>
      <c r="G49" s="460"/>
      <c r="H49" s="195"/>
      <c r="I49" s="422">
        <v>0.25</v>
      </c>
      <c r="J49" s="424"/>
      <c r="K49" s="195"/>
      <c r="L49" s="422">
        <v>0.3</v>
      </c>
      <c r="M49" s="423"/>
      <c r="N49" s="423"/>
      <c r="O49" s="423"/>
      <c r="P49" s="423"/>
      <c r="Q49" s="424"/>
      <c r="R49" s="165"/>
      <c r="S49" s="422">
        <v>0.5</v>
      </c>
      <c r="T49" s="423"/>
      <c r="U49" s="423"/>
      <c r="V49" s="423"/>
      <c r="W49" s="424"/>
      <c r="X49" s="195"/>
      <c r="Y49" s="422">
        <v>0.85</v>
      </c>
      <c r="Z49" s="423"/>
      <c r="AA49" s="423"/>
      <c r="AB49" s="423"/>
      <c r="AC49" s="424"/>
      <c r="AD49" s="201"/>
      <c r="AE49" s="208"/>
      <c r="AF49" s="107"/>
      <c r="AG49" s="38"/>
      <c r="AI49" s="87"/>
      <c r="AN49" s="74"/>
    </row>
    <row r="50" spans="1:41" ht="8.25" customHeight="1" x14ac:dyDescent="0.3">
      <c r="A50" s="4"/>
      <c r="B50" s="191"/>
      <c r="C50" s="191"/>
      <c r="D50" s="125"/>
      <c r="E50" s="1"/>
      <c r="F50" s="1"/>
      <c r="G50" s="67"/>
      <c r="H50" s="67"/>
      <c r="J50" s="67"/>
      <c r="K50" s="67"/>
      <c r="L50" s="68"/>
      <c r="M50" s="70"/>
      <c r="N50" s="70"/>
      <c r="O50" s="70"/>
      <c r="P50" s="70"/>
      <c r="AD50" s="201"/>
      <c r="AE50" s="208"/>
      <c r="AG50" s="1"/>
      <c r="AI50" s="87"/>
      <c r="AN50" s="74"/>
    </row>
    <row r="51" spans="1:41" ht="21.75" customHeight="1" x14ac:dyDescent="0.25">
      <c r="A51" s="4"/>
      <c r="B51" s="352" t="s">
        <v>63</v>
      </c>
      <c r="C51" s="352"/>
      <c r="D51" s="157"/>
      <c r="E51" s="358">
        <f>IFERROR(K35/E11,"TBD")</f>
        <v>0</v>
      </c>
      <c r="F51" s="359"/>
      <c r="G51" s="360"/>
      <c r="H51" s="199"/>
      <c r="I51" s="358">
        <f>IFERROR(K35/E11,"TBD")</f>
        <v>0</v>
      </c>
      <c r="J51" s="360"/>
      <c r="K51" s="199"/>
      <c r="L51" s="403">
        <f>IFERROR(K35/E11,"TBD")</f>
        <v>0</v>
      </c>
      <c r="M51" s="404"/>
      <c r="N51" s="404"/>
      <c r="O51" s="404"/>
      <c r="P51" s="404"/>
      <c r="Q51" s="405"/>
      <c r="R51" s="3"/>
      <c r="S51" s="342">
        <f>IFERROR(K35/E11,"TBD")</f>
        <v>0</v>
      </c>
      <c r="T51" s="343"/>
      <c r="U51" s="343"/>
      <c r="V51" s="343"/>
      <c r="W51" s="344"/>
      <c r="X51" s="196"/>
      <c r="Y51" s="342">
        <f>IFERROR(K35/E11,"TBD")</f>
        <v>0</v>
      </c>
      <c r="Z51" s="343"/>
      <c r="AA51" s="343"/>
      <c r="AB51" s="343"/>
      <c r="AC51" s="344"/>
      <c r="AD51" s="201"/>
      <c r="AE51" s="208"/>
      <c r="AG51" s="400"/>
      <c r="AH51" s="400"/>
      <c r="AI51" s="400"/>
      <c r="AJ51" s="400"/>
      <c r="AK51" s="400"/>
      <c r="AN51" s="74"/>
    </row>
    <row r="52" spans="1:41" ht="6" customHeight="1" x14ac:dyDescent="0.25">
      <c r="A52" s="4"/>
      <c r="B52" s="192"/>
      <c r="C52" s="192"/>
      <c r="D52" s="135"/>
      <c r="E52" s="108"/>
      <c r="F52" s="108"/>
      <c r="G52" s="108"/>
      <c r="H52" s="108"/>
      <c r="I52" s="108"/>
      <c r="J52" s="108"/>
      <c r="K52" s="108"/>
      <c r="L52" s="68"/>
      <c r="M52" s="73"/>
      <c r="N52" s="73"/>
      <c r="O52" s="73"/>
      <c r="P52" s="73"/>
      <c r="AD52" s="201"/>
      <c r="AE52" s="208"/>
      <c r="AG52" s="39"/>
      <c r="AH52" s="88"/>
      <c r="AI52" s="89"/>
      <c r="AJ52" s="88"/>
      <c r="AK52" s="88"/>
      <c r="AN52" s="74"/>
    </row>
    <row r="53" spans="1:41" ht="22.5" customHeight="1" x14ac:dyDescent="0.25">
      <c r="A53" s="4"/>
      <c r="B53" s="352" t="s">
        <v>64</v>
      </c>
      <c r="C53" s="352"/>
      <c r="D53" s="157"/>
      <c r="E53" s="358">
        <f>E51</f>
        <v>0</v>
      </c>
      <c r="F53" s="359"/>
      <c r="G53" s="360"/>
      <c r="H53" s="199"/>
      <c r="I53" s="358">
        <f>I51*(1-I49)</f>
        <v>0</v>
      </c>
      <c r="J53" s="360"/>
      <c r="K53" s="199"/>
      <c r="L53" s="406">
        <f>L51*(1-L49)</f>
        <v>0</v>
      </c>
      <c r="M53" s="407"/>
      <c r="N53" s="407"/>
      <c r="O53" s="407"/>
      <c r="P53" s="407"/>
      <c r="Q53" s="408"/>
      <c r="R53" s="3"/>
      <c r="S53" s="342">
        <f>S51*(1-S49)</f>
        <v>0</v>
      </c>
      <c r="T53" s="343"/>
      <c r="U53" s="343"/>
      <c r="V53" s="343"/>
      <c r="W53" s="344"/>
      <c r="X53" s="196"/>
      <c r="Y53" s="342">
        <f>Y51*(1-Y49)</f>
        <v>0</v>
      </c>
      <c r="Z53" s="343"/>
      <c r="AA53" s="343"/>
      <c r="AB53" s="343"/>
      <c r="AC53" s="344"/>
      <c r="AD53" s="201"/>
      <c r="AE53" s="208"/>
      <c r="AG53" s="401"/>
      <c r="AH53" s="401"/>
      <c r="AI53" s="401"/>
      <c r="AJ53" s="401"/>
      <c r="AK53" s="401"/>
      <c r="AN53" s="74"/>
    </row>
    <row r="54" spans="1:41" ht="6" customHeight="1" x14ac:dyDescent="0.25">
      <c r="A54" s="4"/>
      <c r="B54" s="192"/>
      <c r="C54" s="192"/>
      <c r="D54" s="135"/>
      <c r="E54" s="109"/>
      <c r="F54" s="109"/>
      <c r="G54" s="109"/>
      <c r="H54" s="109"/>
      <c r="I54" s="109"/>
      <c r="J54" s="109"/>
      <c r="K54" s="109"/>
      <c r="L54" s="68"/>
      <c r="M54" s="73"/>
      <c r="N54" s="73"/>
      <c r="O54" s="73"/>
      <c r="P54" s="73"/>
      <c r="AD54" s="201"/>
      <c r="AE54" s="208"/>
      <c r="AG54" s="1"/>
      <c r="AH54" s="90"/>
      <c r="AN54" s="74"/>
    </row>
    <row r="55" spans="1:41" ht="22.5" customHeight="1" x14ac:dyDescent="0.25">
      <c r="A55" s="4"/>
      <c r="B55" s="352" t="s">
        <v>65</v>
      </c>
      <c r="C55" s="352"/>
      <c r="D55" s="157"/>
      <c r="E55" s="361">
        <f>IFERROR(E53*E14,"TBD")</f>
        <v>0</v>
      </c>
      <c r="F55" s="362"/>
      <c r="G55" s="363"/>
      <c r="H55" s="200"/>
      <c r="I55" s="361">
        <f>IFERROR(I53*E14,"TBD")</f>
        <v>0</v>
      </c>
      <c r="J55" s="363"/>
      <c r="K55" s="200"/>
      <c r="L55" s="409">
        <f>IFERROR(L53*E14,"TBD")</f>
        <v>0</v>
      </c>
      <c r="M55" s="410"/>
      <c r="N55" s="410"/>
      <c r="O55" s="410"/>
      <c r="P55" s="410"/>
      <c r="Q55" s="411"/>
      <c r="S55" s="345">
        <f>IFERROR(S53*E14,"TBD")</f>
        <v>0</v>
      </c>
      <c r="T55" s="346"/>
      <c r="U55" s="346"/>
      <c r="V55" s="346"/>
      <c r="W55" s="347"/>
      <c r="X55" s="197"/>
      <c r="Y55" s="345">
        <f>IFERROR(Y53*E14,"TBD")</f>
        <v>0</v>
      </c>
      <c r="Z55" s="346"/>
      <c r="AA55" s="346"/>
      <c r="AB55" s="346"/>
      <c r="AC55" s="347"/>
      <c r="AD55" s="201"/>
      <c r="AE55" s="208"/>
      <c r="AG55" s="40"/>
      <c r="AH55" s="84"/>
      <c r="AI55" s="87"/>
      <c r="AN55" s="74"/>
    </row>
    <row r="56" spans="1:41" ht="6.75" customHeight="1" x14ac:dyDescent="0.25">
      <c r="A56" s="4"/>
      <c r="B56" s="126"/>
      <c r="C56" s="126"/>
      <c r="D56" s="126"/>
      <c r="E56" s="101"/>
      <c r="F56" s="101"/>
      <c r="G56" s="101"/>
      <c r="H56" s="101"/>
      <c r="I56" s="101"/>
      <c r="J56" s="101"/>
      <c r="K56" s="101"/>
      <c r="L56" s="101"/>
      <c r="M56" s="101"/>
      <c r="N56" s="101"/>
      <c r="O56" s="101"/>
      <c r="P56" s="101"/>
      <c r="Q56" s="111"/>
      <c r="R56" s="111"/>
      <c r="S56" s="111"/>
      <c r="T56" s="111"/>
      <c r="AD56" s="201"/>
      <c r="AE56" s="208"/>
      <c r="AF56" s="41"/>
      <c r="AG56" s="84"/>
    </row>
    <row r="57" spans="1:41" ht="21.75" customHeight="1" x14ac:dyDescent="0.25">
      <c r="A57" s="4"/>
      <c r="B57" s="351" t="s">
        <v>66</v>
      </c>
      <c r="C57" s="351"/>
      <c r="D57" s="157"/>
      <c r="E57" s="466">
        <f>+E55</f>
        <v>0</v>
      </c>
      <c r="F57" s="467"/>
      <c r="G57" s="468"/>
      <c r="H57" s="25"/>
      <c r="I57" s="466">
        <f>+I55</f>
        <v>0</v>
      </c>
      <c r="J57" s="468"/>
      <c r="K57" s="25"/>
      <c r="L57" s="466">
        <f>+L55</f>
        <v>0</v>
      </c>
      <c r="M57" s="467"/>
      <c r="N57" s="467"/>
      <c r="O57" s="467"/>
      <c r="P57" s="467"/>
      <c r="Q57" s="468"/>
      <c r="R57" s="243"/>
      <c r="S57" s="469">
        <f>+S55</f>
        <v>0</v>
      </c>
      <c r="T57" s="470"/>
      <c r="U57" s="470"/>
      <c r="V57" s="470"/>
      <c r="W57" s="471"/>
      <c r="X57" s="244"/>
      <c r="Y57" s="348">
        <f>+Y55</f>
        <v>0</v>
      </c>
      <c r="Z57" s="349"/>
      <c r="AA57" s="349"/>
      <c r="AB57" s="349"/>
      <c r="AC57" s="350"/>
      <c r="AD57" s="201"/>
      <c r="AE57" s="208"/>
      <c r="AG57" s="14"/>
      <c r="AH57" s="42"/>
      <c r="AJ57" s="87"/>
      <c r="AN57" s="74"/>
      <c r="AO57" s="74"/>
    </row>
    <row r="58" spans="1:41" ht="4.5" customHeight="1" x14ac:dyDescent="0.25">
      <c r="A58" s="4"/>
      <c r="B58" s="111"/>
      <c r="C58" s="111"/>
      <c r="D58" s="111"/>
      <c r="E58" s="112"/>
      <c r="F58" s="112"/>
      <c r="G58" s="112"/>
      <c r="H58" s="112"/>
      <c r="I58" s="112"/>
      <c r="J58" s="112"/>
      <c r="K58" s="112"/>
      <c r="L58" s="112"/>
      <c r="M58" s="112"/>
      <c r="N58" s="112"/>
      <c r="O58" s="112"/>
      <c r="P58" s="112"/>
      <c r="Q58" s="111"/>
      <c r="R58" s="111"/>
      <c r="S58" s="111"/>
      <c r="T58" s="111"/>
      <c r="AD58" s="201"/>
      <c r="AE58" s="208"/>
    </row>
    <row r="59" spans="1:41" ht="21" hidden="1" customHeight="1" x14ac:dyDescent="0.25">
      <c r="A59" s="4"/>
      <c r="B59" s="66"/>
      <c r="C59" s="66"/>
      <c r="D59" s="66"/>
      <c r="E59" s="353" t="s">
        <v>67</v>
      </c>
      <c r="F59" s="353"/>
      <c r="G59" s="353"/>
      <c r="H59" s="353"/>
      <c r="I59" s="353"/>
      <c r="J59" s="353"/>
      <c r="K59" s="353"/>
      <c r="L59" s="353"/>
      <c r="M59" s="353"/>
      <c r="N59" s="353"/>
      <c r="O59" s="353"/>
      <c r="P59" s="353"/>
      <c r="Q59" s="353"/>
      <c r="R59" s="353"/>
      <c r="S59" s="353"/>
      <c r="T59" s="353"/>
      <c r="U59" s="353"/>
      <c r="V59" s="353"/>
      <c r="W59" s="353"/>
      <c r="X59" s="353"/>
      <c r="Y59" s="353"/>
      <c r="Z59" s="353"/>
      <c r="AA59" s="353"/>
      <c r="AB59" s="258"/>
      <c r="AD59" s="201"/>
      <c r="AE59" s="208"/>
      <c r="AH59" s="87"/>
    </row>
    <row r="60" spans="1:41" ht="14.1" hidden="1" customHeight="1" x14ac:dyDescent="0.25">
      <c r="A60" s="4"/>
      <c r="C60" s="1"/>
      <c r="D60" s="1"/>
      <c r="E60" s="402"/>
      <c r="F60" s="402"/>
      <c r="G60" s="402"/>
      <c r="H60" s="402"/>
      <c r="I60" s="402"/>
      <c r="J60" s="402"/>
      <c r="K60" s="402"/>
      <c r="L60" s="402"/>
      <c r="M60" s="402"/>
      <c r="N60" s="402"/>
      <c r="O60" s="402"/>
      <c r="P60" s="402"/>
      <c r="Q60" s="402"/>
      <c r="R60" s="402"/>
      <c r="S60" s="402"/>
      <c r="T60" s="402"/>
      <c r="U60" s="402"/>
      <c r="V60" s="402"/>
      <c r="W60" s="66"/>
      <c r="X60" s="66"/>
      <c r="Y60" s="66"/>
      <c r="Z60" s="66"/>
      <c r="AA60" s="66"/>
      <c r="AB60" s="66"/>
      <c r="AC60" s="66"/>
      <c r="AD60" s="201"/>
      <c r="AE60" s="208"/>
      <c r="AF60" s="136"/>
      <c r="AH60" s="87"/>
      <c r="AI60" s="91"/>
    </row>
    <row r="61" spans="1:41" s="2" customFormat="1" ht="24.75" customHeight="1" x14ac:dyDescent="0.25">
      <c r="A61" s="127"/>
      <c r="C61" s="97"/>
      <c r="D61" s="97"/>
      <c r="E61" s="97" t="s">
        <v>68</v>
      </c>
      <c r="F61" s="97"/>
      <c r="G61" s="97"/>
      <c r="H61" s="97"/>
      <c r="I61" s="97"/>
      <c r="J61" s="97"/>
      <c r="K61" s="97"/>
      <c r="L61" s="97"/>
      <c r="M61" s="97" t="s">
        <v>69</v>
      </c>
      <c r="N61" s="97"/>
      <c r="O61" s="97"/>
      <c r="P61" s="97"/>
      <c r="Q61" s="97"/>
      <c r="R61" s="97"/>
      <c r="S61" s="97"/>
      <c r="T61" s="97"/>
      <c r="U61" s="97"/>
      <c r="V61" s="97"/>
      <c r="W61" s="66"/>
      <c r="X61" s="66"/>
      <c r="Y61" s="66"/>
      <c r="Z61" s="66"/>
      <c r="AC61" s="87"/>
      <c r="AD61" s="201"/>
      <c r="AE61" s="208"/>
      <c r="AF61" s="87"/>
      <c r="AG61" s="87"/>
      <c r="AH61" s="87"/>
      <c r="AI61" s="87"/>
    </row>
    <row r="62" spans="1:41" ht="34.5" customHeight="1" x14ac:dyDescent="0.25">
      <c r="A62" s="4"/>
      <c r="C62" s="1"/>
      <c r="D62" s="1"/>
      <c r="E62" s="354"/>
      <c r="F62" s="355"/>
      <c r="G62" s="355"/>
      <c r="H62" s="355"/>
      <c r="I62" s="355"/>
      <c r="J62" s="356"/>
      <c r="K62" s="98"/>
      <c r="L62" s="354"/>
      <c r="M62" s="355"/>
      <c r="N62" s="355"/>
      <c r="O62" s="355"/>
      <c r="P62" s="355"/>
      <c r="Q62" s="355"/>
      <c r="R62" s="355"/>
      <c r="S62" s="355"/>
      <c r="T62" s="355"/>
      <c r="U62" s="355"/>
      <c r="V62" s="355"/>
      <c r="W62" s="355"/>
      <c r="X62" s="356"/>
      <c r="Y62" s="201"/>
      <c r="Z62" s="201"/>
      <c r="AA62" s="159"/>
      <c r="AC62" s="74"/>
      <c r="AD62" s="87"/>
      <c r="AE62" s="217"/>
      <c r="AF62" s="74"/>
      <c r="AJ62" s="1"/>
      <c r="AK62" s="1"/>
      <c r="AL62" s="1"/>
      <c r="AM62" s="1"/>
    </row>
    <row r="63" spans="1:41" ht="8.25" customHeight="1" x14ac:dyDescent="0.25">
      <c r="A63" s="4"/>
      <c r="C63" s="1"/>
      <c r="D63" s="1"/>
      <c r="E63" s="1"/>
      <c r="F63" s="1"/>
      <c r="G63" s="1"/>
      <c r="H63" s="1"/>
      <c r="Q63" s="37"/>
      <c r="R63" s="37"/>
      <c r="S63" s="37"/>
      <c r="T63" s="37"/>
      <c r="U63" s="37"/>
      <c r="V63" s="37"/>
      <c r="W63" s="37"/>
      <c r="X63" s="37"/>
      <c r="Y63" s="37"/>
      <c r="Z63" s="66"/>
      <c r="AA63" s="66"/>
      <c r="AB63" s="66"/>
      <c r="AC63" s="66"/>
      <c r="AD63" s="201"/>
      <c r="AE63" s="208"/>
      <c r="AF63" s="159"/>
      <c r="AG63" s="1"/>
      <c r="AI63" s="87"/>
      <c r="AN63" s="74"/>
    </row>
    <row r="64" spans="1:41" ht="23.25" x14ac:dyDescent="0.25">
      <c r="A64" s="4"/>
      <c r="C64" s="1"/>
      <c r="D64" s="1"/>
      <c r="E64" s="110" t="s">
        <v>17</v>
      </c>
      <c r="F64" s="110"/>
      <c r="G64" s="110"/>
      <c r="H64" s="110"/>
      <c r="I64" s="110"/>
      <c r="J64" s="110"/>
      <c r="K64" s="110"/>
      <c r="L64" s="110"/>
      <c r="M64" s="110" t="s">
        <v>17</v>
      </c>
      <c r="N64" s="110"/>
      <c r="O64" s="110"/>
      <c r="P64" s="99"/>
      <c r="Q64" s="357"/>
      <c r="R64" s="357"/>
      <c r="S64" s="357"/>
      <c r="T64" s="357"/>
      <c r="U64" s="357"/>
      <c r="V64" s="357"/>
      <c r="W64" s="357"/>
      <c r="X64" s="37"/>
      <c r="Y64" s="37"/>
      <c r="Z64" s="66"/>
      <c r="AA64" s="66"/>
      <c r="AB64" s="66"/>
      <c r="AC64" s="66"/>
      <c r="AD64" s="201"/>
      <c r="AE64" s="208"/>
      <c r="AF64" s="159"/>
      <c r="AG64" s="1"/>
      <c r="AI64" s="87"/>
      <c r="AN64" s="74"/>
    </row>
    <row r="65" spans="1:39" ht="34.5" customHeight="1" x14ac:dyDescent="0.25">
      <c r="A65" s="4"/>
      <c r="C65" s="1"/>
      <c r="D65" s="1"/>
      <c r="E65" s="354"/>
      <c r="F65" s="355"/>
      <c r="G65" s="355"/>
      <c r="H65" s="355"/>
      <c r="I65" s="355"/>
      <c r="J65" s="356"/>
      <c r="K65" s="99"/>
      <c r="L65" s="354"/>
      <c r="M65" s="355"/>
      <c r="N65" s="355"/>
      <c r="O65" s="355"/>
      <c r="P65" s="355"/>
      <c r="Q65" s="355"/>
      <c r="R65" s="355"/>
      <c r="S65" s="355"/>
      <c r="T65" s="355"/>
      <c r="U65" s="355"/>
      <c r="V65" s="355"/>
      <c r="W65" s="355"/>
      <c r="X65" s="356"/>
      <c r="Y65" s="201"/>
      <c r="Z65" s="201"/>
      <c r="AA65" s="159"/>
      <c r="AC65" s="74"/>
      <c r="AD65" s="87"/>
      <c r="AE65" s="217"/>
      <c r="AF65" s="74"/>
      <c r="AJ65" s="1"/>
      <c r="AK65" s="1"/>
      <c r="AL65" s="1"/>
      <c r="AM65" s="1"/>
    </row>
    <row r="66" spans="1:39" ht="24" thickBot="1" x14ac:dyDescent="0.3">
      <c r="A66" s="27"/>
      <c r="B66" s="28"/>
      <c r="C66" s="28"/>
      <c r="D66" s="28"/>
      <c r="E66" s="28"/>
      <c r="F66" s="28"/>
      <c r="G66" s="28"/>
      <c r="H66" s="28"/>
      <c r="I66" s="28"/>
      <c r="J66" s="28"/>
      <c r="K66" s="28"/>
      <c r="L66" s="28"/>
      <c r="M66" s="28"/>
      <c r="N66" s="28"/>
      <c r="O66" s="28"/>
      <c r="P66" s="128"/>
      <c r="Q66" s="128"/>
      <c r="R66" s="128"/>
      <c r="S66" s="128"/>
      <c r="T66" s="128"/>
      <c r="U66" s="128"/>
      <c r="V66" s="128"/>
      <c r="W66" s="128"/>
      <c r="X66" s="129"/>
      <c r="Y66" s="129"/>
      <c r="Z66" s="129"/>
      <c r="AA66" s="129"/>
      <c r="AB66" s="129"/>
      <c r="AC66" s="129"/>
      <c r="AD66" s="202"/>
      <c r="AE66" s="209"/>
      <c r="AF66" s="74"/>
      <c r="AG66" s="87"/>
      <c r="AM66" s="1"/>
    </row>
    <row r="67" spans="1:39" ht="23.25" customHeight="1" x14ac:dyDescent="0.25">
      <c r="A67" s="336" t="s">
        <v>70</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8"/>
      <c r="AF67" s="74"/>
      <c r="AG67" s="87"/>
      <c r="AM67" s="1"/>
    </row>
    <row r="68" spans="1:39" ht="24" customHeight="1" thickBot="1" x14ac:dyDescent="0.3">
      <c r="A68" s="339"/>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1"/>
      <c r="AF68" s="74"/>
      <c r="AG68" s="87"/>
      <c r="AM68" s="1"/>
    </row>
    <row r="69" spans="1:39" ht="15" customHeight="1" x14ac:dyDescent="0.25">
      <c r="A69" s="330" t="s">
        <v>100</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2"/>
      <c r="AF69" s="43"/>
      <c r="AG69" s="92"/>
      <c r="AH69" s="92"/>
      <c r="AI69" s="92"/>
      <c r="AJ69" s="92"/>
    </row>
    <row r="70" spans="1:39" ht="76.900000000000006" customHeight="1" thickBot="1" x14ac:dyDescent="0.3">
      <c r="A70" s="333"/>
      <c r="B70" s="334"/>
      <c r="C70" s="334"/>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5"/>
      <c r="AF70" s="43"/>
      <c r="AG70" s="92"/>
      <c r="AH70" s="92"/>
      <c r="AI70" s="92"/>
      <c r="AJ70" s="92"/>
    </row>
  </sheetData>
  <mergeCells count="118">
    <mergeCell ref="B2:C2"/>
    <mergeCell ref="E2:L2"/>
    <mergeCell ref="B6:C6"/>
    <mergeCell ref="B8:C8"/>
    <mergeCell ref="E9:J10"/>
    <mergeCell ref="E57:G57"/>
    <mergeCell ref="I57:J57"/>
    <mergeCell ref="L57:Q57"/>
    <mergeCell ref="S57:W57"/>
    <mergeCell ref="V27:AE27"/>
    <mergeCell ref="V28:AE28"/>
    <mergeCell ref="V29:AE29"/>
    <mergeCell ref="E19:G19"/>
    <mergeCell ref="E20:G20"/>
    <mergeCell ref="E21:G21"/>
    <mergeCell ref="E22:G22"/>
    <mergeCell ref="E23:G23"/>
    <mergeCell ref="E24:G24"/>
    <mergeCell ref="E25:G25"/>
    <mergeCell ref="E26:G26"/>
    <mergeCell ref="E27:G27"/>
    <mergeCell ref="E28:G28"/>
    <mergeCell ref="V24:AE24"/>
    <mergeCell ref="V25:AE25"/>
    <mergeCell ref="B49:C49"/>
    <mergeCell ref="L49:Q49"/>
    <mergeCell ref="E46:AA46"/>
    <mergeCell ref="Y49:AC49"/>
    <mergeCell ref="A16:AE16"/>
    <mergeCell ref="V30:AE30"/>
    <mergeCell ref="V31:AE31"/>
    <mergeCell ref="H31:Q31"/>
    <mergeCell ref="H30:Q30"/>
    <mergeCell ref="V32:AE32"/>
    <mergeCell ref="I49:J49"/>
    <mergeCell ref="H29:Q29"/>
    <mergeCell ref="E49:G49"/>
    <mergeCell ref="B48:AD48"/>
    <mergeCell ref="A4:AE4"/>
    <mergeCell ref="E6:J6"/>
    <mergeCell ref="A11:C11"/>
    <mergeCell ref="E7:J7"/>
    <mergeCell ref="E11:J12"/>
    <mergeCell ref="E8:J8"/>
    <mergeCell ref="E14:J14"/>
    <mergeCell ref="H20:Q20"/>
    <mergeCell ref="B46:C46"/>
    <mergeCell ref="L6:AB7"/>
    <mergeCell ref="B12:D12"/>
    <mergeCell ref="E13:J13"/>
    <mergeCell ref="V26:AE26"/>
    <mergeCell ref="AG51:AK51"/>
    <mergeCell ref="AG53:AK53"/>
    <mergeCell ref="E60:V60"/>
    <mergeCell ref="L51:Q51"/>
    <mergeCell ref="L53:Q53"/>
    <mergeCell ref="L55:Q55"/>
    <mergeCell ref="L62:X62"/>
    <mergeCell ref="L65:X65"/>
    <mergeCell ref="AJ6:AN14"/>
    <mergeCell ref="E62:J62"/>
    <mergeCell ref="E30:G30"/>
    <mergeCell ref="E31:G31"/>
    <mergeCell ref="E32:G32"/>
    <mergeCell ref="E18:Q18"/>
    <mergeCell ref="E35:I35"/>
    <mergeCell ref="K35:Q35"/>
    <mergeCell ref="H28:Q28"/>
    <mergeCell ref="H23:Q23"/>
    <mergeCell ref="H22:Q22"/>
    <mergeCell ref="H21:Q21"/>
    <mergeCell ref="S49:W49"/>
    <mergeCell ref="S51:W51"/>
    <mergeCell ref="S53:W53"/>
    <mergeCell ref="S55:W55"/>
    <mergeCell ref="AQ6:AV14"/>
    <mergeCell ref="V19:AE19"/>
    <mergeCell ref="V20:AE20"/>
    <mergeCell ref="V21:AE21"/>
    <mergeCell ref="H19:Q19"/>
    <mergeCell ref="B44:C44"/>
    <mergeCell ref="H32:Q32"/>
    <mergeCell ref="A43:N43"/>
    <mergeCell ref="I38:J38"/>
    <mergeCell ref="A40:AE40"/>
    <mergeCell ref="C34:AA34"/>
    <mergeCell ref="H26:Q26"/>
    <mergeCell ref="H27:Q27"/>
    <mergeCell ref="H24:Q24"/>
    <mergeCell ref="H25:Q25"/>
    <mergeCell ref="V22:AE22"/>
    <mergeCell ref="V23:AE23"/>
    <mergeCell ref="B42:C42"/>
    <mergeCell ref="E44:AA44"/>
    <mergeCell ref="E42:AA42"/>
    <mergeCell ref="B14:C14"/>
    <mergeCell ref="L8:AB11"/>
    <mergeCell ref="L12:AB14"/>
    <mergeCell ref="E29:G29"/>
    <mergeCell ref="A69:AE70"/>
    <mergeCell ref="A67:AE68"/>
    <mergeCell ref="Y51:AC51"/>
    <mergeCell ref="Y53:AC53"/>
    <mergeCell ref="Y55:AC55"/>
    <mergeCell ref="Y57:AC57"/>
    <mergeCell ref="B57:C57"/>
    <mergeCell ref="B51:C51"/>
    <mergeCell ref="B53:C53"/>
    <mergeCell ref="B55:C55"/>
    <mergeCell ref="E59:AA59"/>
    <mergeCell ref="E65:J65"/>
    <mergeCell ref="Q64:W64"/>
    <mergeCell ref="E51:G51"/>
    <mergeCell ref="E53:G53"/>
    <mergeCell ref="E55:G55"/>
    <mergeCell ref="I51:J51"/>
    <mergeCell ref="I53:J53"/>
    <mergeCell ref="I55:J55"/>
  </mergeCells>
  <conditionalFormatting sqref="I37:AE37">
    <cfRule type="expression" dxfId="19" priority="55">
      <formula>#REF!="FHA"</formula>
    </cfRule>
  </conditionalFormatting>
  <conditionalFormatting sqref="E42:F42">
    <cfRule type="expression" dxfId="18" priority="44">
      <formula>#REF!="Personal"</formula>
    </cfRule>
  </conditionalFormatting>
  <conditionalFormatting sqref="E42:F42">
    <cfRule type="expression" dxfId="17" priority="43">
      <formula>#REF!="Personal"</formula>
    </cfRule>
  </conditionalFormatting>
  <conditionalFormatting sqref="AF49 R49">
    <cfRule type="expression" dxfId="16" priority="7">
      <formula>$L$49="N/A"</formula>
    </cfRule>
  </conditionalFormatting>
  <conditionalFormatting sqref="C17:F17">
    <cfRule type="expression" dxfId="15" priority="58">
      <formula>#REF!=""</formula>
    </cfRule>
  </conditionalFormatting>
  <conditionalFormatting sqref="E64:F64">
    <cfRule type="expression" dxfId="14" priority="2">
      <formula>OR($E$42="Profit and Loss", $E$42 = "50% Expense Factor")</formula>
    </cfRule>
  </conditionalFormatting>
  <conditionalFormatting sqref="E64:F64">
    <cfRule type="expression" dxfId="13" priority="1">
      <formula>#REF!="50% Expense Factor"</formula>
    </cfRule>
  </conditionalFormatting>
  <conditionalFormatting sqref="E64:F64">
    <cfRule type="expression" dxfId="12" priority="3">
      <formula>#REF!="Personal"</formula>
    </cfRule>
  </conditionalFormatting>
  <dataValidations count="2">
    <dataValidation type="list" allowBlank="1" showInputMessage="1" showErrorMessage="1" sqref="E42:F42" xr:uid="{00000000-0002-0000-0200-000000000000}">
      <formula1>"20% Expense Factor, 50% Expense Factor, 70% Expense Factor, CPA Expense Factor, UW Expense Factor"</formula1>
    </dataValidation>
    <dataValidation type="decimal" allowBlank="1" showInputMessage="1" showErrorMessage="1" sqref="AC3:AD3 N3:W3" xr:uid="{00000000-0002-0000-0200-000001000000}">
      <formula1>0</formula1>
      <formula2>1</formula2>
    </dataValidation>
  </dataValidations>
  <pageMargins left="0.7" right="0.7" top="0.75" bottom="0.75" header="0.3" footer="0.3"/>
  <pageSetup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H114"/>
  <sheetViews>
    <sheetView showGridLines="0" zoomScale="70" zoomScaleNormal="70" workbookViewId="0">
      <selection activeCell="E58" sqref="E58"/>
    </sheetView>
  </sheetViews>
  <sheetFormatPr defaultColWidth="9.42578125" defaultRowHeight="15" x14ac:dyDescent="0.25"/>
  <cols>
    <col min="1" max="1" width="28.42578125" style="45" customWidth="1"/>
    <col min="2" max="2" width="2.42578125" style="46" customWidth="1"/>
    <col min="3" max="3" width="7.42578125" style="46" customWidth="1"/>
    <col min="4" max="4" width="1.28515625" style="46" customWidth="1"/>
    <col min="5" max="5" width="22.7109375" style="46" customWidth="1"/>
    <col min="6" max="6" width="18.7109375" style="46" customWidth="1"/>
    <col min="7" max="7" width="14" style="46" bestFit="1" customWidth="1"/>
    <col min="8" max="8" width="14.42578125" style="46" bestFit="1" customWidth="1"/>
    <col min="9" max="11" width="14.42578125" style="46" customWidth="1"/>
    <col min="12" max="14" width="14.42578125" style="46" bestFit="1" customWidth="1"/>
    <col min="15" max="15" width="40.42578125" style="46" customWidth="1"/>
    <col min="16" max="16" width="11.42578125" style="46" customWidth="1"/>
    <col min="17" max="17" width="19" style="46" customWidth="1"/>
    <col min="18" max="18" width="4" style="46" customWidth="1"/>
    <col min="19" max="19" width="22.7109375" style="46" customWidth="1"/>
    <col min="20" max="20" width="25.42578125" style="96" bestFit="1" customWidth="1"/>
    <col min="21" max="21" width="9.5703125" style="96" bestFit="1" customWidth="1"/>
    <col min="22" max="25" width="9.5703125" style="46" bestFit="1" customWidth="1"/>
    <col min="26" max="26" width="40.42578125" style="46" customWidth="1"/>
    <col min="27" max="27" width="11.42578125" style="46" customWidth="1"/>
    <col min="28" max="28" width="14.28515625" style="46" bestFit="1" customWidth="1"/>
    <col min="29" max="16384" width="9.42578125" style="46"/>
  </cols>
  <sheetData>
    <row r="1" spans="1:34" x14ac:dyDescent="0.25">
      <c r="A1" s="45">
        <f>IF(A2&lt;=12, 12, 24)</f>
        <v>12</v>
      </c>
    </row>
    <row r="2" spans="1:34" ht="54.75" customHeight="1" x14ac:dyDescent="0.25">
      <c r="A2" s="45">
        <f>MAX(A4, A23, A44, A62, A80, A98)</f>
        <v>12</v>
      </c>
      <c r="E2" s="47" t="s">
        <v>71</v>
      </c>
      <c r="F2" s="218">
        <v>2</v>
      </c>
    </row>
    <row r="3" spans="1:34" ht="15.75" thickBot="1" x14ac:dyDescent="0.3">
      <c r="A3" s="46"/>
    </row>
    <row r="4" spans="1:34" ht="23.25" customHeight="1" thickBot="1" x14ac:dyDescent="0.4">
      <c r="A4" s="45">
        <f>COUNT(F8:F19, T8:T19)</f>
        <v>12</v>
      </c>
      <c r="C4" s="518" t="s">
        <v>72</v>
      </c>
      <c r="E4" s="500" t="s">
        <v>73</v>
      </c>
      <c r="F4" s="501"/>
      <c r="G4" s="501"/>
      <c r="H4" s="501"/>
      <c r="I4" s="501"/>
      <c r="J4" s="501"/>
      <c r="K4" s="501"/>
      <c r="L4" s="501"/>
      <c r="M4" s="501"/>
      <c r="N4" s="501"/>
      <c r="O4" s="501"/>
      <c r="P4" s="501"/>
      <c r="Q4" s="502"/>
      <c r="S4"/>
      <c r="T4" s="69"/>
      <c r="U4" s="69"/>
      <c r="V4"/>
      <c r="W4"/>
      <c r="X4"/>
      <c r="Y4"/>
      <c r="Z4"/>
      <c r="AA4"/>
      <c r="AB4"/>
    </row>
    <row r="5" spans="1:34" ht="21" customHeight="1" thickBot="1" x14ac:dyDescent="0.35">
      <c r="A5" s="46"/>
      <c r="C5" s="519"/>
      <c r="E5" s="483" t="s">
        <v>74</v>
      </c>
      <c r="F5" s="484"/>
      <c r="G5" s="498">
        <v>7759</v>
      </c>
      <c r="H5" s="499"/>
      <c r="I5" s="153"/>
      <c r="J5" s="153"/>
      <c r="K5" s="153"/>
      <c r="L5" s="487"/>
      <c r="M5" s="487"/>
      <c r="N5" s="487"/>
      <c r="O5" s="487"/>
      <c r="P5" s="487"/>
      <c r="Q5" s="488"/>
      <c r="S5"/>
      <c r="T5" s="69"/>
      <c r="U5" s="69"/>
      <c r="V5"/>
      <c r="W5"/>
      <c r="X5"/>
      <c r="Y5"/>
      <c r="Z5"/>
      <c r="AA5"/>
      <c r="AB5"/>
      <c r="AH5" s="46" t="s">
        <v>75</v>
      </c>
    </row>
    <row r="6" spans="1:34" ht="18.75" customHeight="1" thickBot="1" x14ac:dyDescent="0.3">
      <c r="A6" s="46"/>
      <c r="C6" s="519"/>
      <c r="E6" s="510" t="s">
        <v>76</v>
      </c>
      <c r="F6" s="503" t="s">
        <v>77</v>
      </c>
      <c r="G6" s="505" t="s">
        <v>78</v>
      </c>
      <c r="H6" s="506"/>
      <c r="I6" s="506"/>
      <c r="J6" s="506"/>
      <c r="K6" s="506"/>
      <c r="L6" s="506"/>
      <c r="M6" s="506"/>
      <c r="N6" s="506"/>
      <c r="O6" s="506"/>
      <c r="P6" s="507"/>
      <c r="Q6" s="508" t="s">
        <v>79</v>
      </c>
      <c r="S6"/>
      <c r="T6" s="69"/>
      <c r="U6" s="69"/>
      <c r="V6"/>
      <c r="W6"/>
      <c r="X6"/>
      <c r="Y6"/>
      <c r="Z6"/>
      <c r="AA6"/>
      <c r="AB6"/>
    </row>
    <row r="7" spans="1:34" ht="15.75" thickBot="1" x14ac:dyDescent="0.3">
      <c r="A7" s="46"/>
      <c r="C7" s="519"/>
      <c r="E7" s="511"/>
      <c r="F7" s="504"/>
      <c r="G7" s="148" t="s">
        <v>80</v>
      </c>
      <c r="H7" s="149" t="s">
        <v>81</v>
      </c>
      <c r="I7" s="149" t="s">
        <v>82</v>
      </c>
      <c r="J7" s="149" t="s">
        <v>83</v>
      </c>
      <c r="K7" s="149" t="s">
        <v>84</v>
      </c>
      <c r="L7" s="149" t="s">
        <v>85</v>
      </c>
      <c r="M7" s="149" t="s">
        <v>86</v>
      </c>
      <c r="N7" s="149" t="s">
        <v>87</v>
      </c>
      <c r="O7" s="150" t="s">
        <v>88</v>
      </c>
      <c r="P7" s="151" t="s">
        <v>89</v>
      </c>
      <c r="Q7" s="509"/>
      <c r="S7"/>
      <c r="T7" s="69" t="s">
        <v>90</v>
      </c>
      <c r="U7" s="69">
        <f>COUNTIF(U8:U19,"ERROR")</f>
        <v>11</v>
      </c>
      <c r="V7"/>
      <c r="W7"/>
      <c r="X7"/>
      <c r="Y7"/>
      <c r="Z7"/>
      <c r="AA7"/>
      <c r="AB7"/>
    </row>
    <row r="8" spans="1:34" ht="15.75" x14ac:dyDescent="0.25">
      <c r="A8" s="46" t="s">
        <v>91</v>
      </c>
      <c r="C8" s="519"/>
      <c r="E8" s="219">
        <v>44337</v>
      </c>
      <c r="F8" s="220"/>
      <c r="G8" s="237"/>
      <c r="H8" s="226"/>
      <c r="I8" s="226"/>
      <c r="J8" s="226"/>
      <c r="K8" s="226"/>
      <c r="L8" s="226"/>
      <c r="M8" s="226"/>
      <c r="N8" s="226"/>
      <c r="O8" s="227"/>
      <c r="P8" s="228">
        <f>SUM(G8:O8)</f>
        <v>0</v>
      </c>
      <c r="Q8" s="152">
        <f>F8-SUM(G8:N8)</f>
        <v>0</v>
      </c>
      <c r="S8"/>
      <c r="T8" s="69">
        <f>MONTH(E8)</f>
        <v>5</v>
      </c>
      <c r="U8" s="69"/>
      <c r="V8"/>
      <c r="W8"/>
      <c r="X8"/>
      <c r="Y8"/>
      <c r="Z8"/>
      <c r="AA8"/>
      <c r="AB8"/>
    </row>
    <row r="9" spans="1:34" ht="15.75" x14ac:dyDescent="0.25">
      <c r="A9" s="46"/>
      <c r="C9" s="519"/>
      <c r="E9" s="221">
        <v>44307</v>
      </c>
      <c r="F9" s="222"/>
      <c r="G9" s="238"/>
      <c r="H9" s="230"/>
      <c r="I9" s="230"/>
      <c r="J9" s="230"/>
      <c r="K9" s="230"/>
      <c r="L9" s="230"/>
      <c r="M9" s="230"/>
      <c r="N9" s="230"/>
      <c r="O9" s="231"/>
      <c r="P9" s="232">
        <f t="shared" ref="P9:P19" si="0">SUM(G9:O9)</f>
        <v>0</v>
      </c>
      <c r="Q9" s="141">
        <f t="shared" ref="Q9:Q19" si="1">F9-SUM(G9:N9)</f>
        <v>0</v>
      </c>
      <c r="S9"/>
      <c r="T9" s="69">
        <f>IF(T8&gt;11,MONTH(E9)+12,MONTH(E9))</f>
        <v>4</v>
      </c>
      <c r="U9" s="69" t="str">
        <f>IF(T9=T8+1,"","ERROR")</f>
        <v>ERROR</v>
      </c>
      <c r="V9"/>
      <c r="W9"/>
      <c r="X9"/>
      <c r="Y9"/>
      <c r="Z9"/>
      <c r="AA9"/>
      <c r="AB9"/>
    </row>
    <row r="10" spans="1:34" ht="15.75" x14ac:dyDescent="0.25">
      <c r="A10" s="46"/>
      <c r="C10" s="519"/>
      <c r="E10" s="221">
        <v>44276</v>
      </c>
      <c r="F10" s="222"/>
      <c r="G10" s="238"/>
      <c r="H10" s="230"/>
      <c r="I10" s="230"/>
      <c r="J10" s="230"/>
      <c r="K10" s="230"/>
      <c r="L10" s="230"/>
      <c r="M10" s="230"/>
      <c r="N10" s="230"/>
      <c r="O10" s="231"/>
      <c r="P10" s="232">
        <f t="shared" si="0"/>
        <v>0</v>
      </c>
      <c r="Q10" s="141">
        <f t="shared" si="1"/>
        <v>0</v>
      </c>
      <c r="S10"/>
      <c r="T10" s="69">
        <f t="shared" ref="T10:T19" si="2">IF(T9&gt;11,MONTH(E10)+12,MONTH(E10))</f>
        <v>3</v>
      </c>
      <c r="U10" s="69" t="str">
        <f t="shared" ref="U10:U19" si="3">IF(T10=T9+1,"","ERROR")</f>
        <v>ERROR</v>
      </c>
      <c r="V10"/>
      <c r="W10"/>
      <c r="X10"/>
      <c r="Y10"/>
      <c r="Z10"/>
      <c r="AA10"/>
      <c r="AB10"/>
    </row>
    <row r="11" spans="1:34" ht="15.75" x14ac:dyDescent="0.25">
      <c r="A11" s="46"/>
      <c r="C11" s="519"/>
      <c r="E11" s="221">
        <v>44248</v>
      </c>
      <c r="F11" s="222"/>
      <c r="G11" s="238"/>
      <c r="H11" s="230"/>
      <c r="I11" s="230"/>
      <c r="J11" s="230"/>
      <c r="K11" s="230"/>
      <c r="L11" s="230"/>
      <c r="M11" s="230"/>
      <c r="N11" s="230"/>
      <c r="O11" s="231"/>
      <c r="P11" s="232">
        <f t="shared" si="0"/>
        <v>0</v>
      </c>
      <c r="Q11" s="141">
        <f t="shared" si="1"/>
        <v>0</v>
      </c>
      <c r="S11"/>
      <c r="T11" s="69">
        <f t="shared" si="2"/>
        <v>2</v>
      </c>
      <c r="U11" s="69" t="str">
        <f t="shared" si="3"/>
        <v>ERROR</v>
      </c>
      <c r="V11"/>
      <c r="W11"/>
      <c r="X11"/>
      <c r="Y11"/>
      <c r="Z11"/>
      <c r="AA11"/>
      <c r="AB11"/>
    </row>
    <row r="12" spans="1:34" ht="15.75" x14ac:dyDescent="0.25">
      <c r="A12" s="46"/>
      <c r="C12" s="519"/>
      <c r="E12" s="221">
        <v>44217</v>
      </c>
      <c r="F12" s="222"/>
      <c r="G12" s="238"/>
      <c r="H12" s="230"/>
      <c r="I12" s="230"/>
      <c r="J12" s="230"/>
      <c r="K12" s="230"/>
      <c r="L12" s="230"/>
      <c r="M12" s="230"/>
      <c r="N12" s="230"/>
      <c r="O12" s="231"/>
      <c r="P12" s="232">
        <f t="shared" si="0"/>
        <v>0</v>
      </c>
      <c r="Q12" s="141">
        <f t="shared" si="1"/>
        <v>0</v>
      </c>
      <c r="S12"/>
      <c r="T12" s="69">
        <f t="shared" si="2"/>
        <v>1</v>
      </c>
      <c r="U12" s="69" t="str">
        <f t="shared" si="3"/>
        <v>ERROR</v>
      </c>
      <c r="V12"/>
      <c r="W12"/>
      <c r="X12"/>
      <c r="Y12"/>
      <c r="Z12"/>
      <c r="AA12"/>
      <c r="AB12"/>
    </row>
    <row r="13" spans="1:34" ht="15.75" x14ac:dyDescent="0.25">
      <c r="A13" s="46"/>
      <c r="C13" s="519"/>
      <c r="E13" s="221">
        <v>44166</v>
      </c>
      <c r="F13" s="222"/>
      <c r="G13" s="238"/>
      <c r="H13" s="230"/>
      <c r="I13" s="230"/>
      <c r="J13" s="230"/>
      <c r="K13" s="230"/>
      <c r="L13" s="230"/>
      <c r="M13" s="230"/>
      <c r="N13" s="230"/>
      <c r="O13" s="231"/>
      <c r="P13" s="232">
        <f t="shared" si="0"/>
        <v>0</v>
      </c>
      <c r="Q13" s="141">
        <f t="shared" si="1"/>
        <v>0</v>
      </c>
      <c r="S13"/>
      <c r="T13" s="69">
        <f t="shared" si="2"/>
        <v>12</v>
      </c>
      <c r="U13" s="69" t="str">
        <f t="shared" si="3"/>
        <v>ERROR</v>
      </c>
      <c r="V13"/>
      <c r="W13"/>
      <c r="X13"/>
      <c r="Y13"/>
      <c r="Z13"/>
      <c r="AA13"/>
      <c r="AB13"/>
    </row>
    <row r="14" spans="1:34" ht="15.75" x14ac:dyDescent="0.25">
      <c r="A14" s="46"/>
      <c r="C14" s="519"/>
      <c r="E14" s="221">
        <v>44136</v>
      </c>
      <c r="F14" s="222"/>
      <c r="G14" s="238"/>
      <c r="H14" s="230"/>
      <c r="I14" s="230"/>
      <c r="J14" s="230"/>
      <c r="K14" s="230"/>
      <c r="L14" s="230"/>
      <c r="M14" s="230"/>
      <c r="N14" s="230"/>
      <c r="O14" s="231"/>
      <c r="P14" s="232">
        <f t="shared" si="0"/>
        <v>0</v>
      </c>
      <c r="Q14" s="141">
        <f t="shared" si="1"/>
        <v>0</v>
      </c>
      <c r="S14"/>
      <c r="T14" s="69">
        <f t="shared" si="2"/>
        <v>23</v>
      </c>
      <c r="U14" s="69" t="str">
        <f t="shared" si="3"/>
        <v>ERROR</v>
      </c>
      <c r="V14"/>
      <c r="W14"/>
      <c r="X14"/>
      <c r="Y14"/>
      <c r="Z14"/>
      <c r="AA14"/>
      <c r="AB14"/>
    </row>
    <row r="15" spans="1:34" ht="15.75" x14ac:dyDescent="0.25">
      <c r="A15" s="46"/>
      <c r="C15" s="519"/>
      <c r="E15" s="221">
        <v>44105</v>
      </c>
      <c r="F15" s="222"/>
      <c r="G15" s="238"/>
      <c r="H15" s="230"/>
      <c r="I15" s="230"/>
      <c r="J15" s="230"/>
      <c r="K15" s="230"/>
      <c r="L15" s="230"/>
      <c r="M15" s="230"/>
      <c r="N15" s="230"/>
      <c r="O15" s="231"/>
      <c r="P15" s="232">
        <f t="shared" si="0"/>
        <v>0</v>
      </c>
      <c r="Q15" s="141">
        <f t="shared" si="1"/>
        <v>0</v>
      </c>
      <c r="S15"/>
      <c r="T15" s="69">
        <f t="shared" si="2"/>
        <v>22</v>
      </c>
      <c r="U15" s="69" t="str">
        <f t="shared" si="3"/>
        <v>ERROR</v>
      </c>
      <c r="V15"/>
      <c r="W15"/>
      <c r="X15"/>
      <c r="Y15"/>
      <c r="Z15"/>
      <c r="AA15"/>
      <c r="AB15"/>
    </row>
    <row r="16" spans="1:34" ht="15.75" x14ac:dyDescent="0.25">
      <c r="A16" s="46"/>
      <c r="C16" s="519"/>
      <c r="E16" s="221">
        <v>44075</v>
      </c>
      <c r="F16" s="222"/>
      <c r="G16" s="238"/>
      <c r="H16" s="230"/>
      <c r="I16" s="230"/>
      <c r="J16" s="230"/>
      <c r="K16" s="230"/>
      <c r="L16" s="230"/>
      <c r="M16" s="230"/>
      <c r="N16" s="230"/>
      <c r="O16" s="231"/>
      <c r="P16" s="232">
        <f t="shared" si="0"/>
        <v>0</v>
      </c>
      <c r="Q16" s="141">
        <f t="shared" si="1"/>
        <v>0</v>
      </c>
      <c r="S16"/>
      <c r="T16" s="69">
        <f t="shared" si="2"/>
        <v>21</v>
      </c>
      <c r="U16" s="69" t="str">
        <f t="shared" si="3"/>
        <v>ERROR</v>
      </c>
      <c r="V16"/>
      <c r="W16"/>
      <c r="X16"/>
      <c r="Y16"/>
      <c r="Z16"/>
      <c r="AA16"/>
      <c r="AB16"/>
    </row>
    <row r="17" spans="1:28" ht="15.75" x14ac:dyDescent="0.25">
      <c r="A17" s="46"/>
      <c r="C17" s="519"/>
      <c r="E17" s="221">
        <v>44044</v>
      </c>
      <c r="F17" s="222"/>
      <c r="G17" s="238"/>
      <c r="H17" s="230"/>
      <c r="I17" s="230"/>
      <c r="J17" s="230"/>
      <c r="K17" s="230"/>
      <c r="L17" s="230"/>
      <c r="M17" s="230"/>
      <c r="N17" s="230"/>
      <c r="O17" s="231"/>
      <c r="P17" s="232">
        <f t="shared" si="0"/>
        <v>0</v>
      </c>
      <c r="Q17" s="141">
        <f t="shared" si="1"/>
        <v>0</v>
      </c>
      <c r="S17"/>
      <c r="T17" s="69">
        <f t="shared" si="2"/>
        <v>20</v>
      </c>
      <c r="U17" s="69" t="str">
        <f t="shared" si="3"/>
        <v>ERROR</v>
      </c>
      <c r="V17"/>
      <c r="W17"/>
      <c r="X17"/>
      <c r="Y17"/>
      <c r="Z17"/>
      <c r="AA17"/>
      <c r="AB17"/>
    </row>
    <row r="18" spans="1:28" ht="15.75" x14ac:dyDescent="0.25">
      <c r="A18" s="46"/>
      <c r="C18" s="519"/>
      <c r="E18" s="221">
        <v>44013</v>
      </c>
      <c r="F18" s="222"/>
      <c r="G18" s="238"/>
      <c r="H18" s="230"/>
      <c r="I18" s="230"/>
      <c r="J18" s="230"/>
      <c r="K18" s="230"/>
      <c r="L18" s="230"/>
      <c r="M18" s="230"/>
      <c r="N18" s="230"/>
      <c r="O18" s="231"/>
      <c r="P18" s="232">
        <f t="shared" si="0"/>
        <v>0</v>
      </c>
      <c r="Q18" s="141">
        <f t="shared" si="1"/>
        <v>0</v>
      </c>
      <c r="S18"/>
      <c r="T18" s="69">
        <f t="shared" si="2"/>
        <v>19</v>
      </c>
      <c r="U18" s="69" t="str">
        <f t="shared" si="3"/>
        <v>ERROR</v>
      </c>
      <c r="V18"/>
      <c r="W18"/>
      <c r="X18"/>
      <c r="Y18"/>
      <c r="Z18"/>
      <c r="AA18"/>
      <c r="AB18"/>
    </row>
    <row r="19" spans="1:28" ht="16.5" thickBot="1" x14ac:dyDescent="0.3">
      <c r="A19" s="46"/>
      <c r="C19" s="519"/>
      <c r="E19" s="223">
        <v>43983</v>
      </c>
      <c r="F19" s="224"/>
      <c r="G19" s="239"/>
      <c r="H19" s="240"/>
      <c r="I19" s="240"/>
      <c r="J19" s="240"/>
      <c r="K19" s="240"/>
      <c r="L19" s="240"/>
      <c r="M19" s="240"/>
      <c r="N19" s="240"/>
      <c r="O19" s="241"/>
      <c r="P19" s="242">
        <f t="shared" si="0"/>
        <v>0</v>
      </c>
      <c r="Q19" s="142">
        <f t="shared" si="1"/>
        <v>0</v>
      </c>
      <c r="S19"/>
      <c r="T19" s="69">
        <f t="shared" si="2"/>
        <v>18</v>
      </c>
      <c r="U19" s="69" t="str">
        <f t="shared" si="3"/>
        <v>ERROR</v>
      </c>
      <c r="V19"/>
      <c r="W19"/>
      <c r="X19"/>
      <c r="Y19"/>
      <c r="Z19"/>
      <c r="AA19"/>
      <c r="AB19"/>
    </row>
    <row r="20" spans="1:28" ht="19.5" thickBot="1" x14ac:dyDescent="0.35">
      <c r="A20" s="46"/>
      <c r="C20" s="519"/>
      <c r="E20" s="139" t="s">
        <v>92</v>
      </c>
      <c r="F20" s="140">
        <f>SUM(F8:F19)</f>
        <v>0</v>
      </c>
      <c r="G20" s="512"/>
      <c r="H20" s="513"/>
      <c r="I20" s="513"/>
      <c r="J20" s="513"/>
      <c r="K20" s="513"/>
      <c r="L20" s="513"/>
      <c r="M20" s="513"/>
      <c r="N20" s="513"/>
      <c r="O20" s="513"/>
      <c r="P20" s="144" t="s">
        <v>92</v>
      </c>
      <c r="Q20" s="161">
        <f>SUM(Q8:Q19)</f>
        <v>0</v>
      </c>
      <c r="S20"/>
      <c r="T20" s="69"/>
      <c r="U20" s="69"/>
      <c r="V20"/>
      <c r="W20"/>
      <c r="X20"/>
      <c r="Y20"/>
      <c r="Z20"/>
      <c r="AA20"/>
      <c r="AB20"/>
    </row>
    <row r="21" spans="1:28" ht="18.75" x14ac:dyDescent="0.3">
      <c r="A21" s="46"/>
      <c r="E21" s="64"/>
      <c r="F21" s="65"/>
      <c r="P21" s="64"/>
      <c r="Q21" s="65"/>
      <c r="S21"/>
      <c r="T21" s="69"/>
      <c r="U21" s="69"/>
      <c r="V21"/>
      <c r="W21"/>
      <c r="X21"/>
      <c r="Y21"/>
      <c r="Z21"/>
      <c r="AA21"/>
      <c r="AB21"/>
    </row>
    <row r="22" spans="1:28" ht="15.75" thickBot="1" x14ac:dyDescent="0.3">
      <c r="A22" s="46"/>
      <c r="S22"/>
      <c r="T22" s="69"/>
      <c r="U22" s="69"/>
      <c r="V22"/>
      <c r="W22"/>
      <c r="X22"/>
      <c r="Y22"/>
      <c r="Z22"/>
      <c r="AA22"/>
      <c r="AB22"/>
    </row>
    <row r="23" spans="1:28" ht="23.25" customHeight="1" thickBot="1" x14ac:dyDescent="0.4">
      <c r="A23" s="45">
        <f>COUNT(F27:F38, T27:T38)</f>
        <v>0</v>
      </c>
      <c r="C23" s="477" t="s">
        <v>93</v>
      </c>
      <c r="E23" s="500" t="s">
        <v>73</v>
      </c>
      <c r="F23" s="501"/>
      <c r="G23" s="501"/>
      <c r="H23" s="501"/>
      <c r="I23" s="501"/>
      <c r="J23" s="501"/>
      <c r="K23" s="501"/>
      <c r="L23" s="501"/>
      <c r="M23" s="501"/>
      <c r="N23" s="501"/>
      <c r="O23" s="501"/>
      <c r="P23" s="501"/>
      <c r="Q23" s="502"/>
      <c r="S23"/>
      <c r="T23" s="69"/>
      <c r="U23" s="69"/>
      <c r="V23"/>
      <c r="W23"/>
      <c r="X23"/>
      <c r="Y23"/>
      <c r="Z23"/>
      <c r="AA23"/>
      <c r="AB23"/>
    </row>
    <row r="24" spans="1:28" ht="21" customHeight="1" thickBot="1" x14ac:dyDescent="0.35">
      <c r="C24" s="478"/>
      <c r="E24" s="483" t="s">
        <v>74</v>
      </c>
      <c r="F24" s="484"/>
      <c r="G24" s="498"/>
      <c r="H24" s="499"/>
      <c r="I24" s="515"/>
      <c r="J24" s="516"/>
      <c r="K24" s="516"/>
      <c r="L24" s="516"/>
      <c r="M24" s="516"/>
      <c r="N24" s="516"/>
      <c r="O24" s="516"/>
      <c r="P24" s="516"/>
      <c r="Q24" s="517"/>
      <c r="S24"/>
      <c r="T24" s="69"/>
      <c r="U24" s="69"/>
      <c r="V24"/>
      <c r="W24"/>
      <c r="X24"/>
      <c r="Y24"/>
      <c r="Z24"/>
      <c r="AA24"/>
      <c r="AB24"/>
    </row>
    <row r="25" spans="1:28" ht="19.5" thickBot="1" x14ac:dyDescent="0.3">
      <c r="C25" s="478"/>
      <c r="E25" s="510" t="s">
        <v>76</v>
      </c>
      <c r="F25" s="520" t="s">
        <v>77</v>
      </c>
      <c r="G25" s="505" t="s">
        <v>78</v>
      </c>
      <c r="H25" s="506"/>
      <c r="I25" s="506"/>
      <c r="J25" s="506"/>
      <c r="K25" s="506"/>
      <c r="L25" s="506"/>
      <c r="M25" s="506"/>
      <c r="N25" s="506"/>
      <c r="O25" s="506"/>
      <c r="P25" s="507"/>
      <c r="Q25" s="496" t="s">
        <v>79</v>
      </c>
      <c r="S25"/>
      <c r="T25" s="69"/>
      <c r="U25" s="69"/>
      <c r="V25"/>
      <c r="W25"/>
      <c r="X25"/>
      <c r="Y25"/>
      <c r="Z25"/>
      <c r="AA25"/>
      <c r="AB25"/>
    </row>
    <row r="26" spans="1:28" ht="15" customHeight="1" thickBot="1" x14ac:dyDescent="0.3">
      <c r="C26" s="478"/>
      <c r="E26" s="511"/>
      <c r="F26" s="521"/>
      <c r="G26" s="148" t="s">
        <v>80</v>
      </c>
      <c r="H26" s="149" t="s">
        <v>81</v>
      </c>
      <c r="I26" s="149" t="s">
        <v>82</v>
      </c>
      <c r="J26" s="149" t="s">
        <v>83</v>
      </c>
      <c r="K26" s="149" t="s">
        <v>84</v>
      </c>
      <c r="L26" s="149" t="s">
        <v>85</v>
      </c>
      <c r="M26" s="149" t="s">
        <v>86</v>
      </c>
      <c r="N26" s="149" t="s">
        <v>87</v>
      </c>
      <c r="O26" s="150" t="s">
        <v>88</v>
      </c>
      <c r="P26" s="151" t="s">
        <v>89</v>
      </c>
      <c r="Q26" s="497"/>
      <c r="S26"/>
      <c r="T26" s="69"/>
      <c r="U26" s="69"/>
      <c r="V26"/>
      <c r="W26"/>
      <c r="X26"/>
      <c r="Y26"/>
      <c r="Z26"/>
      <c r="AA26"/>
      <c r="AB26"/>
    </row>
    <row r="27" spans="1:28" ht="15.75" x14ac:dyDescent="0.25">
      <c r="C27" s="478"/>
      <c r="E27" s="219"/>
      <c r="F27" s="220"/>
      <c r="G27" s="225"/>
      <c r="H27" s="226"/>
      <c r="I27" s="226"/>
      <c r="J27" s="226"/>
      <c r="K27" s="226"/>
      <c r="L27" s="226"/>
      <c r="M27" s="226"/>
      <c r="N27" s="226"/>
      <c r="O27" s="227"/>
      <c r="P27" s="228">
        <f>SUM(G27:O27)</f>
        <v>0</v>
      </c>
      <c r="Q27" s="57">
        <f>F27-SUM(G27:O27)</f>
        <v>0</v>
      </c>
      <c r="S27"/>
      <c r="T27" s="69"/>
      <c r="U27" s="69"/>
      <c r="V27"/>
      <c r="W27"/>
      <c r="X27"/>
      <c r="Y27"/>
      <c r="Z27"/>
      <c r="AA27"/>
      <c r="AB27"/>
    </row>
    <row r="28" spans="1:28" ht="15.75" x14ac:dyDescent="0.25">
      <c r="C28" s="478"/>
      <c r="E28" s="221"/>
      <c r="F28" s="220"/>
      <c r="G28" s="229"/>
      <c r="H28" s="230"/>
      <c r="I28" s="230"/>
      <c r="J28" s="230"/>
      <c r="K28" s="230"/>
      <c r="L28" s="230"/>
      <c r="M28" s="230"/>
      <c r="N28" s="230"/>
      <c r="O28" s="231"/>
      <c r="P28" s="232">
        <f t="shared" ref="P28:P38" si="4">SUM(G28:O28)</f>
        <v>0</v>
      </c>
      <c r="Q28" s="57">
        <f>F28-SUM(G28:O28)</f>
        <v>0</v>
      </c>
      <c r="S28"/>
      <c r="T28" s="69"/>
      <c r="U28" s="69"/>
      <c r="V28"/>
      <c r="W28"/>
      <c r="X28"/>
      <c r="Y28"/>
      <c r="Z28"/>
      <c r="AA28"/>
      <c r="AB28"/>
    </row>
    <row r="29" spans="1:28" ht="15.75" x14ac:dyDescent="0.25">
      <c r="C29" s="478"/>
      <c r="E29" s="219"/>
      <c r="F29" s="220"/>
      <c r="G29" s="229"/>
      <c r="H29" s="230"/>
      <c r="I29" s="230"/>
      <c r="J29" s="230"/>
      <c r="K29" s="230"/>
      <c r="L29" s="230"/>
      <c r="M29" s="230"/>
      <c r="N29" s="230"/>
      <c r="O29" s="231"/>
      <c r="P29" s="232">
        <f t="shared" si="4"/>
        <v>0</v>
      </c>
      <c r="Q29" s="57">
        <f t="shared" ref="Q29:Q37" si="5">F29-SUM(G29:O29)</f>
        <v>0</v>
      </c>
      <c r="S29"/>
      <c r="T29" s="69"/>
      <c r="U29" s="69"/>
      <c r="V29"/>
      <c r="W29"/>
      <c r="X29"/>
      <c r="Y29"/>
      <c r="Z29"/>
      <c r="AA29"/>
      <c r="AB29"/>
    </row>
    <row r="30" spans="1:28" ht="15.75" x14ac:dyDescent="0.25">
      <c r="C30" s="478"/>
      <c r="E30" s="221"/>
      <c r="F30" s="220"/>
      <c r="G30" s="229"/>
      <c r="H30" s="230"/>
      <c r="I30" s="230"/>
      <c r="J30" s="230"/>
      <c r="K30" s="230"/>
      <c r="L30" s="230"/>
      <c r="M30" s="230"/>
      <c r="N30" s="230"/>
      <c r="O30" s="231"/>
      <c r="P30" s="232">
        <f t="shared" si="4"/>
        <v>0</v>
      </c>
      <c r="Q30" s="57">
        <f t="shared" si="5"/>
        <v>0</v>
      </c>
      <c r="S30"/>
      <c r="T30" s="69"/>
      <c r="U30" s="69"/>
      <c r="V30"/>
      <c r="W30"/>
      <c r="X30"/>
      <c r="Y30"/>
      <c r="Z30"/>
      <c r="AA30"/>
      <c r="AB30"/>
    </row>
    <row r="31" spans="1:28" ht="15.75" x14ac:dyDescent="0.25">
      <c r="C31" s="478"/>
      <c r="E31" s="219"/>
      <c r="F31" s="220"/>
      <c r="G31" s="229"/>
      <c r="H31" s="230"/>
      <c r="I31" s="230"/>
      <c r="J31" s="230"/>
      <c r="K31" s="230"/>
      <c r="L31" s="230"/>
      <c r="M31" s="230"/>
      <c r="N31" s="230"/>
      <c r="O31" s="231"/>
      <c r="P31" s="232">
        <f t="shared" si="4"/>
        <v>0</v>
      </c>
      <c r="Q31" s="57">
        <f t="shared" si="5"/>
        <v>0</v>
      </c>
      <c r="S31"/>
      <c r="T31" s="69"/>
      <c r="U31" s="69"/>
      <c r="V31"/>
      <c r="W31"/>
      <c r="X31"/>
      <c r="Y31"/>
      <c r="Z31"/>
      <c r="AA31"/>
      <c r="AB31"/>
    </row>
    <row r="32" spans="1:28" ht="15.75" x14ac:dyDescent="0.25">
      <c r="C32" s="478"/>
      <c r="E32" s="221"/>
      <c r="F32" s="220"/>
      <c r="G32" s="229"/>
      <c r="H32" s="230"/>
      <c r="I32" s="230"/>
      <c r="J32" s="230"/>
      <c r="K32" s="230"/>
      <c r="L32" s="230"/>
      <c r="M32" s="230"/>
      <c r="N32" s="230"/>
      <c r="O32" s="231"/>
      <c r="P32" s="232">
        <f t="shared" si="4"/>
        <v>0</v>
      </c>
      <c r="Q32" s="57">
        <f t="shared" si="5"/>
        <v>0</v>
      </c>
      <c r="S32"/>
      <c r="T32" s="69"/>
      <c r="U32" s="69"/>
      <c r="V32"/>
      <c r="W32"/>
      <c r="X32"/>
      <c r="Y32"/>
      <c r="Z32"/>
      <c r="AA32"/>
      <c r="AB32"/>
    </row>
    <row r="33" spans="1:28" ht="15.75" x14ac:dyDescent="0.25">
      <c r="C33" s="478"/>
      <c r="E33" s="219"/>
      <c r="F33" s="220"/>
      <c r="G33" s="229"/>
      <c r="H33" s="230"/>
      <c r="I33" s="230"/>
      <c r="J33" s="230"/>
      <c r="K33" s="230"/>
      <c r="L33" s="230"/>
      <c r="M33" s="230"/>
      <c r="N33" s="230"/>
      <c r="O33" s="231"/>
      <c r="P33" s="232">
        <f t="shared" si="4"/>
        <v>0</v>
      </c>
      <c r="Q33" s="57">
        <f t="shared" si="5"/>
        <v>0</v>
      </c>
      <c r="S33"/>
      <c r="T33" s="69"/>
      <c r="U33" s="69"/>
      <c r="V33"/>
      <c r="W33"/>
      <c r="X33"/>
      <c r="Y33"/>
      <c r="Z33"/>
      <c r="AA33"/>
      <c r="AB33"/>
    </row>
    <row r="34" spans="1:28" ht="15.75" x14ac:dyDescent="0.25">
      <c r="C34" s="478"/>
      <c r="E34" s="221"/>
      <c r="F34" s="220"/>
      <c r="G34" s="229"/>
      <c r="H34" s="230"/>
      <c r="I34" s="230"/>
      <c r="J34" s="230"/>
      <c r="K34" s="230"/>
      <c r="L34" s="230"/>
      <c r="M34" s="230"/>
      <c r="N34" s="230"/>
      <c r="O34" s="231"/>
      <c r="P34" s="232">
        <f t="shared" si="4"/>
        <v>0</v>
      </c>
      <c r="Q34" s="57">
        <f t="shared" si="5"/>
        <v>0</v>
      </c>
      <c r="S34"/>
      <c r="T34" s="69"/>
      <c r="U34" s="69"/>
      <c r="V34"/>
      <c r="W34"/>
      <c r="X34"/>
      <c r="Y34"/>
      <c r="Z34"/>
      <c r="AA34"/>
      <c r="AB34"/>
    </row>
    <row r="35" spans="1:28" ht="15.75" x14ac:dyDescent="0.25">
      <c r="C35" s="478"/>
      <c r="E35" s="219"/>
      <c r="F35" s="220"/>
      <c r="G35" s="229"/>
      <c r="H35" s="230"/>
      <c r="I35" s="230"/>
      <c r="J35" s="230"/>
      <c r="K35" s="230"/>
      <c r="L35" s="230"/>
      <c r="M35" s="230"/>
      <c r="N35" s="230"/>
      <c r="O35" s="231"/>
      <c r="P35" s="232">
        <f t="shared" si="4"/>
        <v>0</v>
      </c>
      <c r="Q35" s="57">
        <f t="shared" si="5"/>
        <v>0</v>
      </c>
      <c r="S35"/>
      <c r="T35" s="69"/>
      <c r="U35" s="69"/>
      <c r="V35"/>
      <c r="W35"/>
      <c r="X35"/>
      <c r="Y35"/>
      <c r="Z35"/>
      <c r="AA35"/>
      <c r="AB35"/>
    </row>
    <row r="36" spans="1:28" ht="15.75" x14ac:dyDescent="0.25">
      <c r="C36" s="478"/>
      <c r="E36" s="221"/>
      <c r="F36" s="220"/>
      <c r="G36" s="229"/>
      <c r="H36" s="230"/>
      <c r="I36" s="230"/>
      <c r="J36" s="230"/>
      <c r="K36" s="230"/>
      <c r="L36" s="230"/>
      <c r="M36" s="230"/>
      <c r="N36" s="230"/>
      <c r="O36" s="231"/>
      <c r="P36" s="232">
        <f t="shared" si="4"/>
        <v>0</v>
      </c>
      <c r="Q36" s="57">
        <f t="shared" si="5"/>
        <v>0</v>
      </c>
      <c r="S36"/>
      <c r="T36" s="69"/>
      <c r="U36" s="69"/>
      <c r="V36"/>
      <c r="W36"/>
      <c r="X36"/>
      <c r="Y36"/>
      <c r="Z36"/>
      <c r="AA36"/>
      <c r="AB36"/>
    </row>
    <row r="37" spans="1:28" ht="15.75" x14ac:dyDescent="0.25">
      <c r="C37" s="478"/>
      <c r="E37" s="219"/>
      <c r="F37" s="220"/>
      <c r="G37" s="229"/>
      <c r="H37" s="230"/>
      <c r="I37" s="230"/>
      <c r="J37" s="230"/>
      <c r="K37" s="230"/>
      <c r="L37" s="230"/>
      <c r="M37" s="230"/>
      <c r="N37" s="230"/>
      <c r="O37" s="231"/>
      <c r="P37" s="232">
        <f t="shared" si="4"/>
        <v>0</v>
      </c>
      <c r="Q37" s="57">
        <f t="shared" si="5"/>
        <v>0</v>
      </c>
      <c r="S37"/>
      <c r="T37" s="69"/>
      <c r="U37" s="69"/>
      <c r="V37"/>
      <c r="W37"/>
      <c r="X37"/>
      <c r="Y37"/>
      <c r="Z37"/>
      <c r="AA37"/>
      <c r="AB37"/>
    </row>
    <row r="38" spans="1:28" ht="16.5" thickBot="1" x14ac:dyDescent="0.3">
      <c r="C38" s="478"/>
      <c r="E38" s="221"/>
      <c r="F38" s="220"/>
      <c r="G38" s="233"/>
      <c r="H38" s="234"/>
      <c r="I38" s="234"/>
      <c r="J38" s="234"/>
      <c r="K38" s="234"/>
      <c r="L38" s="234"/>
      <c r="M38" s="234"/>
      <c r="N38" s="234"/>
      <c r="O38" s="235"/>
      <c r="P38" s="236">
        <f t="shared" si="4"/>
        <v>0</v>
      </c>
      <c r="Q38" s="146">
        <f>F38-SUM(G38:O38)</f>
        <v>0</v>
      </c>
      <c r="S38"/>
      <c r="T38" s="69"/>
      <c r="U38" s="69"/>
      <c r="V38"/>
      <c r="W38"/>
      <c r="X38"/>
      <c r="Y38"/>
      <c r="Z38"/>
      <c r="AA38"/>
      <c r="AB38"/>
    </row>
    <row r="39" spans="1:28" ht="19.5" thickBot="1" x14ac:dyDescent="0.35">
      <c r="C39" s="479"/>
      <c r="E39" s="139" t="s">
        <v>92</v>
      </c>
      <c r="F39" s="147">
        <f>SUM(F27:F38)</f>
        <v>0</v>
      </c>
      <c r="G39" s="514"/>
      <c r="H39" s="513"/>
      <c r="I39" s="513"/>
      <c r="J39" s="513"/>
      <c r="K39" s="513"/>
      <c r="L39" s="513"/>
      <c r="M39" s="513"/>
      <c r="N39" s="513"/>
      <c r="O39" s="513"/>
      <c r="P39" s="144" t="s">
        <v>92</v>
      </c>
      <c r="Q39" s="143">
        <f>SUM(Q27:Q38)</f>
        <v>0</v>
      </c>
      <c r="S39"/>
      <c r="T39" s="69"/>
      <c r="U39" s="69"/>
      <c r="V39"/>
      <c r="W39"/>
      <c r="X39"/>
      <c r="Y39"/>
      <c r="Z39"/>
      <c r="AA39"/>
      <c r="AB39"/>
    </row>
    <row r="40" spans="1:28" ht="18.75" x14ac:dyDescent="0.3">
      <c r="E40" s="64"/>
      <c r="F40" s="65"/>
      <c r="P40" s="64"/>
      <c r="Q40" s="65"/>
      <c r="S40"/>
      <c r="T40" s="69"/>
      <c r="U40" s="69"/>
      <c r="V40"/>
      <c r="W40"/>
      <c r="X40"/>
      <c r="Y40"/>
      <c r="Z40"/>
      <c r="AA40"/>
      <c r="AB40"/>
    </row>
    <row r="41" spans="1:28" ht="18.75" x14ac:dyDescent="0.3">
      <c r="E41" s="64"/>
      <c r="F41" s="65"/>
      <c r="P41" s="64"/>
      <c r="Q41" s="65"/>
      <c r="S41"/>
      <c r="T41" s="69"/>
      <c r="U41" s="69"/>
      <c r="V41"/>
      <c r="W41"/>
      <c r="X41"/>
      <c r="Y41"/>
      <c r="Z41"/>
      <c r="AA41"/>
      <c r="AB41"/>
    </row>
    <row r="42" spans="1:28" ht="18.75" x14ac:dyDescent="0.3">
      <c r="E42" s="64"/>
      <c r="F42" s="65"/>
      <c r="P42" s="64"/>
      <c r="Q42" s="65"/>
      <c r="S42"/>
      <c r="T42" s="69"/>
      <c r="U42" s="69"/>
      <c r="V42"/>
      <c r="W42"/>
      <c r="X42"/>
      <c r="Y42"/>
      <c r="Z42"/>
      <c r="AA42"/>
      <c r="AB42"/>
    </row>
    <row r="43" spans="1:28" ht="15.75" thickBot="1" x14ac:dyDescent="0.3">
      <c r="S43"/>
      <c r="T43" s="69"/>
      <c r="U43" s="69"/>
      <c r="V43"/>
      <c r="W43"/>
      <c r="X43"/>
      <c r="Y43"/>
      <c r="Z43"/>
      <c r="AA43"/>
      <c r="AB43"/>
    </row>
    <row r="44" spans="1:28" ht="23.25" x14ac:dyDescent="0.35">
      <c r="A44" s="45">
        <f>COUNT(F48:F59, T48:T59)</f>
        <v>0</v>
      </c>
      <c r="C44" s="477" t="s">
        <v>94</v>
      </c>
      <c r="E44" s="480" t="s">
        <v>95</v>
      </c>
      <c r="F44" s="481"/>
      <c r="G44" s="481"/>
      <c r="H44" s="481"/>
      <c r="I44" s="481"/>
      <c r="J44" s="481"/>
      <c r="K44" s="481"/>
      <c r="L44" s="481"/>
      <c r="M44" s="481"/>
      <c r="N44" s="481"/>
      <c r="O44" s="481"/>
      <c r="P44" s="481"/>
      <c r="Q44" s="482"/>
      <c r="S44"/>
      <c r="T44" s="69"/>
      <c r="U44" s="69"/>
      <c r="V44"/>
      <c r="W44"/>
      <c r="X44"/>
      <c r="Y44"/>
      <c r="Z44"/>
      <c r="AA44"/>
      <c r="AB44"/>
    </row>
    <row r="45" spans="1:28" ht="21" customHeight="1" thickBot="1" x14ac:dyDescent="0.35">
      <c r="C45" s="478"/>
      <c r="E45" s="483" t="s">
        <v>74</v>
      </c>
      <c r="F45" s="484"/>
      <c r="G45" s="485"/>
      <c r="H45" s="486"/>
      <c r="I45" s="100"/>
      <c r="J45" s="100"/>
      <c r="K45" s="100"/>
      <c r="L45" s="487"/>
      <c r="M45" s="487"/>
      <c r="N45" s="487"/>
      <c r="O45" s="487"/>
      <c r="P45" s="487"/>
      <c r="Q45" s="488"/>
      <c r="S45"/>
      <c r="T45" s="69"/>
      <c r="U45" s="69"/>
      <c r="V45"/>
      <c r="W45"/>
      <c r="X45"/>
      <c r="Y45"/>
      <c r="Z45"/>
      <c r="AA45"/>
      <c r="AB45"/>
    </row>
    <row r="46" spans="1:28" ht="18.75" x14ac:dyDescent="0.25">
      <c r="C46" s="478"/>
      <c r="E46" s="489" t="s">
        <v>50</v>
      </c>
      <c r="F46" s="491" t="s">
        <v>77</v>
      </c>
      <c r="G46" s="493" t="s">
        <v>96</v>
      </c>
      <c r="H46" s="494"/>
      <c r="I46" s="494"/>
      <c r="J46" s="494"/>
      <c r="K46" s="494"/>
      <c r="L46" s="494"/>
      <c r="M46" s="494"/>
      <c r="N46" s="494"/>
      <c r="O46" s="494"/>
      <c r="P46" s="495"/>
      <c r="Q46" s="496" t="s">
        <v>79</v>
      </c>
      <c r="S46"/>
      <c r="T46" s="69"/>
      <c r="U46" s="69"/>
      <c r="V46"/>
      <c r="W46"/>
      <c r="X46"/>
      <c r="Y46"/>
      <c r="Z46"/>
      <c r="AA46"/>
      <c r="AB46"/>
    </row>
    <row r="47" spans="1:28" x14ac:dyDescent="0.25">
      <c r="C47" s="478"/>
      <c r="E47" s="490"/>
      <c r="F47" s="492"/>
      <c r="G47" s="50" t="s">
        <v>80</v>
      </c>
      <c r="H47" s="48" t="s">
        <v>81</v>
      </c>
      <c r="I47" s="48"/>
      <c r="J47" s="48"/>
      <c r="K47" s="48"/>
      <c r="L47" s="48" t="s">
        <v>82</v>
      </c>
      <c r="M47" s="48" t="s">
        <v>83</v>
      </c>
      <c r="N47" s="48" t="s">
        <v>84</v>
      </c>
      <c r="O47" s="48" t="s">
        <v>88</v>
      </c>
      <c r="P47" s="49"/>
      <c r="Q47" s="497"/>
      <c r="S47"/>
      <c r="T47" s="69"/>
      <c r="U47" s="69"/>
      <c r="V47"/>
      <c r="W47"/>
      <c r="X47"/>
      <c r="Y47"/>
      <c r="Z47"/>
      <c r="AA47"/>
      <c r="AB47"/>
    </row>
    <row r="48" spans="1:28" ht="15.75" x14ac:dyDescent="0.25">
      <c r="C48" s="478"/>
      <c r="E48" s="51">
        <f>CALC!$C$20</f>
        <v>0</v>
      </c>
      <c r="F48" s="52"/>
      <c r="G48" s="53"/>
      <c r="H48" s="54"/>
      <c r="I48" s="54"/>
      <c r="J48" s="54"/>
      <c r="K48" s="54"/>
      <c r="L48" s="54"/>
      <c r="M48" s="54"/>
      <c r="N48" s="54"/>
      <c r="O48" s="55"/>
      <c r="P48" s="56">
        <f t="shared" ref="P48:P59" si="6">SUM(G48:O48)</f>
        <v>0</v>
      </c>
      <c r="Q48" s="57">
        <f>F48-SUM(G48:O48)</f>
        <v>0</v>
      </c>
      <c r="S48"/>
      <c r="T48" s="69"/>
      <c r="U48" s="69"/>
      <c r="V48"/>
      <c r="W48"/>
      <c r="X48"/>
      <c r="Y48"/>
      <c r="Z48"/>
      <c r="AA48"/>
      <c r="AB48"/>
    </row>
    <row r="49" spans="1:28" ht="15.75" x14ac:dyDescent="0.25">
      <c r="C49" s="478"/>
      <c r="E49" s="51">
        <f>CALC!$C$21</f>
        <v>0</v>
      </c>
      <c r="F49" s="52"/>
      <c r="G49" s="53"/>
      <c r="H49" s="54"/>
      <c r="I49" s="54"/>
      <c r="J49" s="54"/>
      <c r="K49" s="54"/>
      <c r="L49" s="54"/>
      <c r="M49" s="54"/>
      <c r="N49" s="54"/>
      <c r="O49" s="55"/>
      <c r="P49" s="56">
        <f t="shared" si="6"/>
        <v>0</v>
      </c>
      <c r="Q49" s="57">
        <f t="shared" ref="Q49:Q59" si="7">F49-SUM(G49:O49)</f>
        <v>0</v>
      </c>
      <c r="S49"/>
      <c r="T49" s="69"/>
      <c r="U49" s="69"/>
      <c r="V49"/>
      <c r="W49"/>
      <c r="X49"/>
      <c r="Y49"/>
      <c r="Z49"/>
      <c r="AA49"/>
      <c r="AB49"/>
    </row>
    <row r="50" spans="1:28" ht="15.75" x14ac:dyDescent="0.25">
      <c r="C50" s="478"/>
      <c r="E50" s="51">
        <f>CALC!$C$22</f>
        <v>0</v>
      </c>
      <c r="F50" s="52"/>
      <c r="G50" s="53"/>
      <c r="H50" s="54"/>
      <c r="I50" s="54"/>
      <c r="J50" s="54"/>
      <c r="K50" s="54"/>
      <c r="L50" s="54"/>
      <c r="M50" s="54"/>
      <c r="N50" s="54"/>
      <c r="O50" s="55"/>
      <c r="P50" s="56">
        <f t="shared" si="6"/>
        <v>0</v>
      </c>
      <c r="Q50" s="57">
        <f t="shared" si="7"/>
        <v>0</v>
      </c>
      <c r="S50"/>
      <c r="T50" s="69"/>
      <c r="U50" s="69"/>
      <c r="V50"/>
      <c r="W50"/>
      <c r="X50"/>
      <c r="Y50"/>
      <c r="Z50"/>
      <c r="AA50"/>
      <c r="AB50"/>
    </row>
    <row r="51" spans="1:28" ht="15.75" x14ac:dyDescent="0.25">
      <c r="C51" s="478"/>
      <c r="E51" s="51">
        <f>CALC!$C$23</f>
        <v>0</v>
      </c>
      <c r="F51" s="52"/>
      <c r="G51" s="53"/>
      <c r="H51" s="54"/>
      <c r="I51" s="54"/>
      <c r="J51" s="54"/>
      <c r="K51" s="54"/>
      <c r="L51" s="54"/>
      <c r="M51" s="54"/>
      <c r="N51" s="54"/>
      <c r="O51" s="55"/>
      <c r="P51" s="56">
        <f t="shared" si="6"/>
        <v>0</v>
      </c>
      <c r="Q51" s="57">
        <f t="shared" si="7"/>
        <v>0</v>
      </c>
      <c r="S51"/>
      <c r="T51" s="69"/>
      <c r="U51" s="69"/>
      <c r="V51"/>
      <c r="W51"/>
      <c r="X51"/>
      <c r="Y51"/>
      <c r="Z51"/>
      <c r="AA51"/>
      <c r="AB51"/>
    </row>
    <row r="52" spans="1:28" ht="15.75" x14ac:dyDescent="0.25">
      <c r="C52" s="478"/>
      <c r="E52" s="51">
        <f>CALC!$C$24</f>
        <v>0</v>
      </c>
      <c r="F52" s="52"/>
      <c r="G52" s="53"/>
      <c r="H52" s="54"/>
      <c r="I52" s="54"/>
      <c r="J52" s="54"/>
      <c r="K52" s="54"/>
      <c r="L52" s="54"/>
      <c r="M52" s="54"/>
      <c r="N52" s="54"/>
      <c r="O52" s="55"/>
      <c r="P52" s="56">
        <f t="shared" si="6"/>
        <v>0</v>
      </c>
      <c r="Q52" s="57">
        <f t="shared" si="7"/>
        <v>0</v>
      </c>
      <c r="S52"/>
      <c r="T52" s="69"/>
      <c r="U52" s="69"/>
      <c r="V52"/>
      <c r="W52"/>
      <c r="X52"/>
      <c r="Y52"/>
      <c r="Z52"/>
      <c r="AA52"/>
      <c r="AB52"/>
    </row>
    <row r="53" spans="1:28" ht="15.75" x14ac:dyDescent="0.25">
      <c r="C53" s="478"/>
      <c r="E53" s="51">
        <f>CALC!$C$25</f>
        <v>0</v>
      </c>
      <c r="F53" s="52"/>
      <c r="G53" s="53"/>
      <c r="H53" s="54"/>
      <c r="I53" s="54"/>
      <c r="J53" s="54"/>
      <c r="K53" s="54"/>
      <c r="L53" s="54"/>
      <c r="M53" s="54"/>
      <c r="N53" s="54"/>
      <c r="O53" s="55"/>
      <c r="P53" s="56">
        <f t="shared" si="6"/>
        <v>0</v>
      </c>
      <c r="Q53" s="57">
        <f t="shared" si="7"/>
        <v>0</v>
      </c>
      <c r="S53"/>
      <c r="T53" s="69"/>
      <c r="U53" s="69"/>
      <c r="V53"/>
      <c r="W53"/>
      <c r="X53"/>
      <c r="Y53"/>
      <c r="Z53"/>
      <c r="AA53"/>
      <c r="AB53"/>
    </row>
    <row r="54" spans="1:28" ht="15.75" x14ac:dyDescent="0.25">
      <c r="C54" s="478"/>
      <c r="E54" s="51">
        <f>CALC!$C$26</f>
        <v>0</v>
      </c>
      <c r="F54" s="52"/>
      <c r="G54" s="53"/>
      <c r="H54" s="54"/>
      <c r="I54" s="54"/>
      <c r="J54" s="54"/>
      <c r="K54" s="54"/>
      <c r="L54" s="54"/>
      <c r="M54" s="54"/>
      <c r="N54" s="54"/>
      <c r="O54" s="55"/>
      <c r="P54" s="56">
        <f t="shared" si="6"/>
        <v>0</v>
      </c>
      <c r="Q54" s="57">
        <f t="shared" si="7"/>
        <v>0</v>
      </c>
      <c r="S54"/>
      <c r="T54" s="69"/>
      <c r="U54" s="69"/>
      <c r="V54"/>
      <c r="W54"/>
      <c r="X54"/>
      <c r="Y54"/>
      <c r="Z54"/>
      <c r="AA54"/>
      <c r="AB54"/>
    </row>
    <row r="55" spans="1:28" ht="15.75" x14ac:dyDescent="0.25">
      <c r="C55" s="478"/>
      <c r="E55" s="51">
        <f>CALC!$C$27</f>
        <v>0</v>
      </c>
      <c r="F55" s="52"/>
      <c r="G55" s="53"/>
      <c r="H55" s="54"/>
      <c r="I55" s="54"/>
      <c r="J55" s="54"/>
      <c r="K55" s="54"/>
      <c r="L55" s="54"/>
      <c r="M55" s="54"/>
      <c r="N55" s="54"/>
      <c r="O55" s="55"/>
      <c r="P55" s="56">
        <f t="shared" si="6"/>
        <v>0</v>
      </c>
      <c r="Q55" s="57">
        <f t="shared" si="7"/>
        <v>0</v>
      </c>
      <c r="S55"/>
      <c r="T55" s="69"/>
      <c r="U55" s="69"/>
      <c r="V55"/>
      <c r="W55"/>
      <c r="X55"/>
      <c r="Y55"/>
      <c r="Z55"/>
      <c r="AA55"/>
      <c r="AB55"/>
    </row>
    <row r="56" spans="1:28" ht="15.75" x14ac:dyDescent="0.25">
      <c r="C56" s="478"/>
      <c r="E56" s="51">
        <f>CALC!$C$28</f>
        <v>0</v>
      </c>
      <c r="F56" s="52"/>
      <c r="G56" s="53"/>
      <c r="H56" s="54"/>
      <c r="I56" s="54"/>
      <c r="J56" s="54"/>
      <c r="K56" s="54"/>
      <c r="L56" s="54"/>
      <c r="M56" s="54"/>
      <c r="N56" s="54"/>
      <c r="O56" s="55"/>
      <c r="P56" s="56">
        <f t="shared" si="6"/>
        <v>0</v>
      </c>
      <c r="Q56" s="57">
        <f t="shared" si="7"/>
        <v>0</v>
      </c>
      <c r="S56"/>
      <c r="T56" s="69"/>
      <c r="U56" s="69"/>
      <c r="V56"/>
      <c r="W56"/>
      <c r="X56"/>
      <c r="Y56"/>
      <c r="Z56"/>
      <c r="AA56"/>
      <c r="AB56"/>
    </row>
    <row r="57" spans="1:28" ht="15.75" x14ac:dyDescent="0.25">
      <c r="C57" s="478"/>
      <c r="E57" s="51">
        <f>CALC!$C$29</f>
        <v>0</v>
      </c>
      <c r="F57" s="52"/>
      <c r="G57" s="53"/>
      <c r="H57" s="54"/>
      <c r="I57" s="54"/>
      <c r="J57" s="54"/>
      <c r="K57" s="54"/>
      <c r="L57" s="54"/>
      <c r="M57" s="54"/>
      <c r="N57" s="54"/>
      <c r="O57" s="55"/>
      <c r="P57" s="56">
        <f t="shared" si="6"/>
        <v>0</v>
      </c>
      <c r="Q57" s="57">
        <f t="shared" si="7"/>
        <v>0</v>
      </c>
      <c r="S57"/>
      <c r="T57" s="69"/>
      <c r="U57" s="69"/>
      <c r="V57"/>
      <c r="W57"/>
      <c r="X57"/>
      <c r="Y57"/>
      <c r="Z57"/>
      <c r="AA57"/>
      <c r="AB57"/>
    </row>
    <row r="58" spans="1:28" ht="15.75" x14ac:dyDescent="0.25">
      <c r="C58" s="478"/>
      <c r="E58" s="51">
        <f>CALC!$C$30</f>
        <v>0</v>
      </c>
      <c r="F58" s="52"/>
      <c r="G58" s="53"/>
      <c r="H58" s="54"/>
      <c r="I58" s="54"/>
      <c r="J58" s="54"/>
      <c r="K58" s="54"/>
      <c r="L58" s="54"/>
      <c r="M58" s="54"/>
      <c r="N58" s="54"/>
      <c r="O58" s="55"/>
      <c r="P58" s="56">
        <f t="shared" si="6"/>
        <v>0</v>
      </c>
      <c r="Q58" s="57">
        <f t="shared" si="7"/>
        <v>0</v>
      </c>
      <c r="S58"/>
      <c r="T58" s="69"/>
      <c r="U58" s="69"/>
      <c r="V58"/>
      <c r="W58"/>
      <c r="X58"/>
      <c r="Y58"/>
      <c r="Z58"/>
      <c r="AA58"/>
      <c r="AB58"/>
    </row>
    <row r="59" spans="1:28" ht="16.5" thickBot="1" x14ac:dyDescent="0.3">
      <c r="C59" s="479"/>
      <c r="E59" s="51">
        <f>CALC!$C$31</f>
        <v>0</v>
      </c>
      <c r="F59" s="63"/>
      <c r="G59" s="58"/>
      <c r="H59" s="59"/>
      <c r="I59" s="59"/>
      <c r="J59" s="59"/>
      <c r="K59" s="59"/>
      <c r="L59" s="59"/>
      <c r="M59" s="59"/>
      <c r="N59" s="59"/>
      <c r="O59" s="60"/>
      <c r="P59" s="61">
        <f t="shared" si="6"/>
        <v>0</v>
      </c>
      <c r="Q59" s="62">
        <f t="shared" si="7"/>
        <v>0</v>
      </c>
      <c r="S59"/>
      <c r="T59" s="69"/>
      <c r="U59" s="69"/>
      <c r="V59"/>
      <c r="W59"/>
      <c r="X59"/>
      <c r="Y59"/>
      <c r="Z59"/>
      <c r="AA59"/>
      <c r="AB59"/>
    </row>
    <row r="60" spans="1:28" ht="18.75" x14ac:dyDescent="0.3">
      <c r="E60" s="64" t="s">
        <v>92</v>
      </c>
      <c r="F60" s="65">
        <f>SUM(F48:F59)</f>
        <v>0</v>
      </c>
      <c r="P60" s="64" t="s">
        <v>92</v>
      </c>
      <c r="Q60" s="65">
        <f>SUM(Q48:Q59)</f>
        <v>0</v>
      </c>
      <c r="S60"/>
      <c r="T60" s="69"/>
      <c r="U60" s="69"/>
      <c r="V60"/>
      <c r="W60"/>
      <c r="X60"/>
      <c r="Y60"/>
      <c r="Z60"/>
      <c r="AA60"/>
      <c r="AB60"/>
    </row>
    <row r="61" spans="1:28" ht="15.75" thickBot="1" x14ac:dyDescent="0.3">
      <c r="S61"/>
      <c r="T61" s="69"/>
      <c r="U61" s="69"/>
      <c r="V61"/>
      <c r="W61"/>
      <c r="X61"/>
      <c r="Y61"/>
      <c r="Z61"/>
      <c r="AA61"/>
      <c r="AB61"/>
    </row>
    <row r="62" spans="1:28" ht="23.25" x14ac:dyDescent="0.35">
      <c r="A62" s="45">
        <f>COUNT(F66:F77, T66:T77)</f>
        <v>0</v>
      </c>
      <c r="C62" s="477" t="s">
        <v>97</v>
      </c>
      <c r="E62" s="480" t="s">
        <v>95</v>
      </c>
      <c r="F62" s="481"/>
      <c r="G62" s="481"/>
      <c r="H62" s="481"/>
      <c r="I62" s="481"/>
      <c r="J62" s="481"/>
      <c r="K62" s="481"/>
      <c r="L62" s="481"/>
      <c r="M62" s="481"/>
      <c r="N62" s="481"/>
      <c r="O62" s="481"/>
      <c r="P62" s="481"/>
      <c r="Q62" s="482"/>
      <c r="S62"/>
      <c r="T62" s="69"/>
      <c r="U62" s="69"/>
      <c r="V62"/>
      <c r="W62"/>
      <c r="X62"/>
      <c r="Y62"/>
      <c r="Z62"/>
      <c r="AA62"/>
      <c r="AB62"/>
    </row>
    <row r="63" spans="1:28" ht="21" customHeight="1" thickBot="1" x14ac:dyDescent="0.35">
      <c r="C63" s="478"/>
      <c r="E63" s="483" t="s">
        <v>74</v>
      </c>
      <c r="F63" s="484"/>
      <c r="G63" s="485"/>
      <c r="H63" s="486"/>
      <c r="I63" s="100"/>
      <c r="J63" s="100"/>
      <c r="K63" s="100"/>
      <c r="L63" s="487"/>
      <c r="M63" s="487"/>
      <c r="N63" s="487"/>
      <c r="O63" s="487"/>
      <c r="P63" s="487"/>
      <c r="Q63" s="488"/>
      <c r="S63"/>
      <c r="T63" s="69"/>
      <c r="U63" s="69"/>
      <c r="V63"/>
      <c r="W63"/>
      <c r="X63"/>
      <c r="Y63"/>
      <c r="Z63"/>
      <c r="AA63"/>
      <c r="AB63"/>
    </row>
    <row r="64" spans="1:28" ht="18.75" x14ac:dyDescent="0.25">
      <c r="C64" s="478"/>
      <c r="E64" s="489" t="s">
        <v>50</v>
      </c>
      <c r="F64" s="491" t="s">
        <v>77</v>
      </c>
      <c r="G64" s="493" t="s">
        <v>96</v>
      </c>
      <c r="H64" s="494"/>
      <c r="I64" s="494"/>
      <c r="J64" s="494"/>
      <c r="K64" s="494"/>
      <c r="L64" s="494"/>
      <c r="M64" s="494"/>
      <c r="N64" s="494"/>
      <c r="O64" s="494"/>
      <c r="P64" s="495"/>
      <c r="Q64" s="496" t="s">
        <v>79</v>
      </c>
      <c r="S64"/>
      <c r="T64" s="69"/>
      <c r="U64" s="69"/>
      <c r="V64"/>
      <c r="W64"/>
      <c r="X64"/>
      <c r="Y64"/>
      <c r="Z64"/>
      <c r="AA64"/>
      <c r="AB64"/>
    </row>
    <row r="65" spans="1:28" ht="14.65" customHeight="1" x14ac:dyDescent="0.25">
      <c r="C65" s="478"/>
      <c r="E65" s="490"/>
      <c r="F65" s="492"/>
      <c r="G65" s="50" t="s">
        <v>80</v>
      </c>
      <c r="H65" s="48" t="s">
        <v>81</v>
      </c>
      <c r="I65" s="48"/>
      <c r="J65" s="48"/>
      <c r="K65" s="48"/>
      <c r="L65" s="48" t="s">
        <v>82</v>
      </c>
      <c r="M65" s="48" t="s">
        <v>83</v>
      </c>
      <c r="N65" s="48" t="s">
        <v>84</v>
      </c>
      <c r="O65" s="48" t="s">
        <v>88</v>
      </c>
      <c r="P65" s="49"/>
      <c r="Q65" s="497"/>
      <c r="S65"/>
      <c r="T65" s="69"/>
      <c r="U65" s="69"/>
      <c r="V65"/>
      <c r="W65"/>
      <c r="X65"/>
      <c r="Y65"/>
      <c r="Z65"/>
      <c r="AA65"/>
      <c r="AB65"/>
    </row>
    <row r="66" spans="1:28" ht="15.75" x14ac:dyDescent="0.25">
      <c r="C66" s="478"/>
      <c r="E66" s="51">
        <f>CALC!$C$20</f>
        <v>0</v>
      </c>
      <c r="F66" s="52"/>
      <c r="G66" s="53"/>
      <c r="H66" s="54"/>
      <c r="I66" s="54"/>
      <c r="J66" s="54"/>
      <c r="K66" s="54"/>
      <c r="L66" s="54"/>
      <c r="M66" s="54"/>
      <c r="N66" s="54"/>
      <c r="O66" s="55"/>
      <c r="P66" s="56">
        <f>SUM(G66:O66)</f>
        <v>0</v>
      </c>
      <c r="Q66" s="57">
        <f>F66-SUM(G66:O66)</f>
        <v>0</v>
      </c>
      <c r="S66"/>
      <c r="T66" s="69"/>
      <c r="U66" s="69"/>
      <c r="V66"/>
      <c r="W66"/>
      <c r="X66"/>
      <c r="Y66"/>
      <c r="Z66"/>
      <c r="AA66"/>
      <c r="AB66"/>
    </row>
    <row r="67" spans="1:28" ht="15.75" x14ac:dyDescent="0.25">
      <c r="C67" s="478"/>
      <c r="E67" s="51">
        <f>CALC!$C$21</f>
        <v>0</v>
      </c>
      <c r="F67" s="52"/>
      <c r="G67" s="53"/>
      <c r="H67" s="54"/>
      <c r="I67" s="54"/>
      <c r="J67" s="54"/>
      <c r="K67" s="54"/>
      <c r="L67" s="54"/>
      <c r="M67" s="54"/>
      <c r="N67" s="54"/>
      <c r="O67" s="55"/>
      <c r="P67" s="56">
        <f t="shared" ref="P67:P77" si="8">SUM(G67:O67)</f>
        <v>0</v>
      </c>
      <c r="Q67" s="57">
        <f t="shared" ref="Q67:Q77" si="9">F67-SUM(G67:O67)</f>
        <v>0</v>
      </c>
      <c r="S67"/>
      <c r="T67" s="69"/>
      <c r="U67" s="69"/>
      <c r="V67"/>
      <c r="W67"/>
      <c r="X67"/>
      <c r="Y67"/>
      <c r="Z67"/>
      <c r="AA67"/>
      <c r="AB67"/>
    </row>
    <row r="68" spans="1:28" ht="15.75" x14ac:dyDescent="0.25">
      <c r="C68" s="478"/>
      <c r="E68" s="51">
        <f>CALC!$C$22</f>
        <v>0</v>
      </c>
      <c r="F68" s="52"/>
      <c r="G68" s="53"/>
      <c r="H68" s="54"/>
      <c r="I68" s="54"/>
      <c r="J68" s="54"/>
      <c r="K68" s="54"/>
      <c r="L68" s="54"/>
      <c r="M68" s="54"/>
      <c r="N68" s="54"/>
      <c r="O68" s="55"/>
      <c r="P68" s="56">
        <f t="shared" si="8"/>
        <v>0</v>
      </c>
      <c r="Q68" s="57">
        <f t="shared" si="9"/>
        <v>0</v>
      </c>
      <c r="S68"/>
      <c r="T68" s="69"/>
      <c r="U68" s="69"/>
      <c r="V68"/>
      <c r="W68"/>
      <c r="X68"/>
      <c r="Y68"/>
      <c r="Z68"/>
      <c r="AA68"/>
      <c r="AB68"/>
    </row>
    <row r="69" spans="1:28" ht="15.75" x14ac:dyDescent="0.25">
      <c r="C69" s="478"/>
      <c r="E69" s="51">
        <f>CALC!$C$23</f>
        <v>0</v>
      </c>
      <c r="F69" s="52"/>
      <c r="G69" s="53"/>
      <c r="H69" s="54"/>
      <c r="I69" s="54"/>
      <c r="J69" s="54"/>
      <c r="K69" s="54"/>
      <c r="L69" s="54"/>
      <c r="M69" s="54"/>
      <c r="N69" s="54"/>
      <c r="O69" s="55"/>
      <c r="P69" s="56">
        <f t="shared" si="8"/>
        <v>0</v>
      </c>
      <c r="Q69" s="57">
        <f t="shared" si="9"/>
        <v>0</v>
      </c>
      <c r="S69"/>
      <c r="T69" s="69"/>
      <c r="U69" s="69"/>
      <c r="V69"/>
      <c r="W69"/>
      <c r="X69"/>
      <c r="Y69"/>
      <c r="Z69"/>
      <c r="AA69"/>
      <c r="AB69"/>
    </row>
    <row r="70" spans="1:28" ht="15.75" x14ac:dyDescent="0.25">
      <c r="C70" s="478"/>
      <c r="E70" s="51">
        <f>CALC!$C$24</f>
        <v>0</v>
      </c>
      <c r="F70" s="52"/>
      <c r="G70" s="53"/>
      <c r="H70" s="54"/>
      <c r="I70" s="54"/>
      <c r="J70" s="54"/>
      <c r="K70" s="54"/>
      <c r="L70" s="54"/>
      <c r="M70" s="54"/>
      <c r="N70" s="54"/>
      <c r="O70" s="55"/>
      <c r="P70" s="56">
        <f t="shared" si="8"/>
        <v>0</v>
      </c>
      <c r="Q70" s="57">
        <f t="shared" si="9"/>
        <v>0</v>
      </c>
      <c r="S70"/>
      <c r="T70" s="69"/>
      <c r="U70" s="69"/>
      <c r="V70"/>
      <c r="W70"/>
      <c r="X70"/>
      <c r="Y70"/>
      <c r="Z70"/>
      <c r="AA70"/>
      <c r="AB70"/>
    </row>
    <row r="71" spans="1:28" ht="15.75" x14ac:dyDescent="0.25">
      <c r="C71" s="478"/>
      <c r="E71" s="51">
        <f>CALC!$C$25</f>
        <v>0</v>
      </c>
      <c r="F71" s="52"/>
      <c r="G71" s="53"/>
      <c r="H71" s="54"/>
      <c r="I71" s="54"/>
      <c r="J71" s="54"/>
      <c r="K71" s="54"/>
      <c r="L71" s="54"/>
      <c r="M71" s="54"/>
      <c r="N71" s="54"/>
      <c r="O71" s="55"/>
      <c r="P71" s="56">
        <f t="shared" si="8"/>
        <v>0</v>
      </c>
      <c r="Q71" s="57">
        <f t="shared" si="9"/>
        <v>0</v>
      </c>
      <c r="S71"/>
      <c r="T71" s="69"/>
      <c r="U71" s="69"/>
      <c r="V71"/>
      <c r="W71"/>
      <c r="X71"/>
      <c r="Y71"/>
      <c r="Z71"/>
      <c r="AA71"/>
      <c r="AB71"/>
    </row>
    <row r="72" spans="1:28" ht="15.75" x14ac:dyDescent="0.25">
      <c r="C72" s="478"/>
      <c r="E72" s="51">
        <f>CALC!$C$26</f>
        <v>0</v>
      </c>
      <c r="F72" s="52"/>
      <c r="G72" s="53"/>
      <c r="H72" s="54"/>
      <c r="I72" s="54"/>
      <c r="J72" s="54"/>
      <c r="K72" s="54"/>
      <c r="L72" s="54"/>
      <c r="M72" s="54"/>
      <c r="N72" s="54"/>
      <c r="O72" s="55"/>
      <c r="P72" s="56">
        <f t="shared" si="8"/>
        <v>0</v>
      </c>
      <c r="Q72" s="57">
        <f t="shared" si="9"/>
        <v>0</v>
      </c>
      <c r="S72"/>
      <c r="T72" s="69"/>
      <c r="U72" s="69"/>
      <c r="V72"/>
      <c r="W72"/>
      <c r="X72"/>
      <c r="Y72"/>
      <c r="Z72"/>
      <c r="AA72"/>
      <c r="AB72"/>
    </row>
    <row r="73" spans="1:28" ht="15.75" x14ac:dyDescent="0.25">
      <c r="C73" s="478"/>
      <c r="E73" s="51">
        <f>CALC!$C$27</f>
        <v>0</v>
      </c>
      <c r="F73" s="52"/>
      <c r="G73" s="53"/>
      <c r="H73" s="54"/>
      <c r="I73" s="54"/>
      <c r="J73" s="54"/>
      <c r="K73" s="54"/>
      <c r="L73" s="54"/>
      <c r="M73" s="54"/>
      <c r="N73" s="54"/>
      <c r="O73" s="55"/>
      <c r="P73" s="56">
        <f t="shared" si="8"/>
        <v>0</v>
      </c>
      <c r="Q73" s="57">
        <f t="shared" si="9"/>
        <v>0</v>
      </c>
      <c r="S73"/>
      <c r="T73" s="69"/>
      <c r="U73" s="69"/>
      <c r="V73"/>
      <c r="W73"/>
      <c r="X73"/>
      <c r="Y73"/>
      <c r="Z73"/>
      <c r="AA73"/>
      <c r="AB73"/>
    </row>
    <row r="74" spans="1:28" ht="15.75" x14ac:dyDescent="0.25">
      <c r="C74" s="478"/>
      <c r="E74" s="51">
        <f>CALC!$C$28</f>
        <v>0</v>
      </c>
      <c r="F74" s="52"/>
      <c r="G74" s="53"/>
      <c r="H74" s="54"/>
      <c r="I74" s="54"/>
      <c r="J74" s="54"/>
      <c r="K74" s="54"/>
      <c r="L74" s="54"/>
      <c r="M74" s="54"/>
      <c r="N74" s="54"/>
      <c r="O74" s="55"/>
      <c r="P74" s="56">
        <f t="shared" si="8"/>
        <v>0</v>
      </c>
      <c r="Q74" s="57">
        <f t="shared" si="9"/>
        <v>0</v>
      </c>
      <c r="S74"/>
      <c r="T74" s="69"/>
      <c r="U74" s="69"/>
      <c r="V74"/>
      <c r="W74"/>
      <c r="X74"/>
      <c r="Y74"/>
      <c r="Z74"/>
      <c r="AA74"/>
      <c r="AB74"/>
    </row>
    <row r="75" spans="1:28" ht="15.75" x14ac:dyDescent="0.25">
      <c r="C75" s="478"/>
      <c r="E75" s="51">
        <f>CALC!$C$29</f>
        <v>0</v>
      </c>
      <c r="F75" s="52"/>
      <c r="G75" s="53"/>
      <c r="H75" s="54"/>
      <c r="I75" s="54"/>
      <c r="J75" s="54"/>
      <c r="K75" s="54"/>
      <c r="L75" s="54"/>
      <c r="M75" s="54"/>
      <c r="N75" s="54"/>
      <c r="O75" s="55"/>
      <c r="P75" s="56">
        <f t="shared" si="8"/>
        <v>0</v>
      </c>
      <c r="Q75" s="57">
        <f t="shared" si="9"/>
        <v>0</v>
      </c>
      <c r="S75"/>
      <c r="T75" s="69"/>
      <c r="U75" s="69"/>
      <c r="V75"/>
      <c r="W75"/>
      <c r="X75"/>
      <c r="Y75"/>
      <c r="Z75"/>
      <c r="AA75"/>
      <c r="AB75"/>
    </row>
    <row r="76" spans="1:28" ht="15.75" x14ac:dyDescent="0.25">
      <c r="C76" s="478"/>
      <c r="E76" s="51">
        <f>CALC!$C$30</f>
        <v>0</v>
      </c>
      <c r="F76" s="52"/>
      <c r="G76" s="53"/>
      <c r="H76" s="54"/>
      <c r="I76" s="54"/>
      <c r="J76" s="54"/>
      <c r="K76" s="54"/>
      <c r="L76" s="54"/>
      <c r="M76" s="54"/>
      <c r="N76" s="54"/>
      <c r="O76" s="55"/>
      <c r="P76" s="56">
        <f t="shared" si="8"/>
        <v>0</v>
      </c>
      <c r="Q76" s="57">
        <f t="shared" si="9"/>
        <v>0</v>
      </c>
      <c r="S76"/>
      <c r="T76" s="69"/>
      <c r="U76" s="69"/>
      <c r="V76"/>
      <c r="W76"/>
      <c r="X76"/>
      <c r="Y76"/>
      <c r="Z76"/>
      <c r="AA76"/>
      <c r="AB76"/>
    </row>
    <row r="77" spans="1:28" ht="16.5" thickBot="1" x14ac:dyDescent="0.3">
      <c r="C77" s="479"/>
      <c r="E77" s="51">
        <f>CALC!$C$31</f>
        <v>0</v>
      </c>
      <c r="F77" s="63"/>
      <c r="G77" s="58"/>
      <c r="H77" s="59"/>
      <c r="I77" s="59"/>
      <c r="J77" s="59"/>
      <c r="K77" s="59"/>
      <c r="L77" s="59"/>
      <c r="M77" s="59"/>
      <c r="N77" s="59"/>
      <c r="O77" s="60"/>
      <c r="P77" s="61">
        <f t="shared" si="8"/>
        <v>0</v>
      </c>
      <c r="Q77" s="62">
        <f t="shared" si="9"/>
        <v>0</v>
      </c>
      <c r="S77"/>
      <c r="T77" s="69"/>
      <c r="U77" s="69"/>
      <c r="V77"/>
      <c r="W77"/>
      <c r="X77"/>
      <c r="Y77"/>
      <c r="Z77"/>
      <c r="AA77"/>
      <c r="AB77"/>
    </row>
    <row r="78" spans="1:28" ht="18.75" x14ac:dyDescent="0.3">
      <c r="E78" s="64" t="s">
        <v>92</v>
      </c>
      <c r="F78" s="65">
        <f>SUM(F66:F77)</f>
        <v>0</v>
      </c>
      <c r="P78" s="64" t="s">
        <v>92</v>
      </c>
      <c r="Q78" s="65">
        <f>SUM(Q66:Q77)</f>
        <v>0</v>
      </c>
      <c r="S78"/>
      <c r="T78" s="69"/>
      <c r="U78" s="69"/>
      <c r="V78"/>
      <c r="W78"/>
      <c r="X78"/>
      <c r="Y78"/>
      <c r="Z78"/>
      <c r="AA78"/>
      <c r="AB78"/>
    </row>
    <row r="79" spans="1:28" ht="15.75" thickBot="1" x14ac:dyDescent="0.3">
      <c r="S79"/>
      <c r="T79" s="69"/>
      <c r="U79" s="69"/>
      <c r="V79"/>
      <c r="W79"/>
      <c r="X79"/>
      <c r="Y79"/>
      <c r="Z79"/>
      <c r="AA79"/>
      <c r="AB79"/>
    </row>
    <row r="80" spans="1:28" ht="23.25" x14ac:dyDescent="0.35">
      <c r="A80" s="45">
        <f>COUNT(F84:F95, T84:T95)</f>
        <v>0</v>
      </c>
      <c r="C80" s="477" t="s">
        <v>98</v>
      </c>
      <c r="E80" s="480" t="s">
        <v>95</v>
      </c>
      <c r="F80" s="481"/>
      <c r="G80" s="481"/>
      <c r="H80" s="481"/>
      <c r="I80" s="481"/>
      <c r="J80" s="481"/>
      <c r="K80" s="481"/>
      <c r="L80" s="481"/>
      <c r="M80" s="481"/>
      <c r="N80" s="481"/>
      <c r="O80" s="481"/>
      <c r="P80" s="481"/>
      <c r="Q80" s="482"/>
      <c r="S80"/>
      <c r="T80" s="69"/>
      <c r="U80" s="69"/>
      <c r="V80"/>
      <c r="W80"/>
      <c r="X80"/>
      <c r="Y80"/>
      <c r="Z80"/>
      <c r="AA80"/>
      <c r="AB80"/>
    </row>
    <row r="81" spans="3:28" ht="21" customHeight="1" thickBot="1" x14ac:dyDescent="0.35">
      <c r="C81" s="478"/>
      <c r="E81" s="483" t="s">
        <v>74</v>
      </c>
      <c r="F81" s="484"/>
      <c r="G81" s="485"/>
      <c r="H81" s="486"/>
      <c r="I81" s="100"/>
      <c r="J81" s="100"/>
      <c r="K81" s="100"/>
      <c r="L81" s="487"/>
      <c r="M81" s="487"/>
      <c r="N81" s="487"/>
      <c r="O81" s="487"/>
      <c r="P81" s="487"/>
      <c r="Q81" s="488"/>
      <c r="S81"/>
      <c r="T81" s="69"/>
      <c r="U81" s="69"/>
      <c r="V81"/>
      <c r="W81"/>
      <c r="X81"/>
      <c r="Y81"/>
      <c r="Z81"/>
      <c r="AA81"/>
      <c r="AB81"/>
    </row>
    <row r="82" spans="3:28" ht="18.75" x14ac:dyDescent="0.25">
      <c r="C82" s="478"/>
      <c r="E82" s="489" t="s">
        <v>50</v>
      </c>
      <c r="F82" s="491" t="s">
        <v>77</v>
      </c>
      <c r="G82" s="493" t="s">
        <v>96</v>
      </c>
      <c r="H82" s="494"/>
      <c r="I82" s="494"/>
      <c r="J82" s="494"/>
      <c r="K82" s="494"/>
      <c r="L82" s="494"/>
      <c r="M82" s="494"/>
      <c r="N82" s="494"/>
      <c r="O82" s="494"/>
      <c r="P82" s="495"/>
      <c r="Q82" s="496" t="s">
        <v>79</v>
      </c>
      <c r="S82"/>
      <c r="T82" s="69"/>
      <c r="U82" s="69"/>
      <c r="V82"/>
      <c r="W82"/>
      <c r="X82"/>
      <c r="Y82"/>
      <c r="Z82"/>
      <c r="AA82"/>
      <c r="AB82"/>
    </row>
    <row r="83" spans="3:28" x14ac:dyDescent="0.25">
      <c r="C83" s="478"/>
      <c r="E83" s="490"/>
      <c r="F83" s="492"/>
      <c r="G83" s="50" t="s">
        <v>80</v>
      </c>
      <c r="H83" s="48" t="s">
        <v>81</v>
      </c>
      <c r="I83" s="48"/>
      <c r="J83" s="48"/>
      <c r="K83" s="48"/>
      <c r="L83" s="48" t="s">
        <v>82</v>
      </c>
      <c r="M83" s="48" t="s">
        <v>83</v>
      </c>
      <c r="N83" s="48" t="s">
        <v>84</v>
      </c>
      <c r="O83" s="48" t="s">
        <v>88</v>
      </c>
      <c r="P83" s="49"/>
      <c r="Q83" s="497"/>
      <c r="S83"/>
      <c r="T83" s="69"/>
      <c r="U83" s="69"/>
      <c r="V83"/>
      <c r="W83"/>
      <c r="X83"/>
      <c r="Y83"/>
      <c r="Z83"/>
      <c r="AA83"/>
      <c r="AB83"/>
    </row>
    <row r="84" spans="3:28" ht="15.75" x14ac:dyDescent="0.25">
      <c r="C84" s="478"/>
      <c r="E84" s="51">
        <f>CALC!$C$20</f>
        <v>0</v>
      </c>
      <c r="F84" s="52"/>
      <c r="G84" s="53"/>
      <c r="H84" s="54"/>
      <c r="I84" s="54"/>
      <c r="J84" s="54"/>
      <c r="K84" s="54"/>
      <c r="L84" s="54"/>
      <c r="M84" s="54"/>
      <c r="N84" s="54"/>
      <c r="O84" s="55"/>
      <c r="P84" s="56">
        <f t="shared" ref="P84:P95" si="10">SUM(G84:O84)</f>
        <v>0</v>
      </c>
      <c r="Q84" s="57">
        <f>F84-SUM(G84:O84)</f>
        <v>0</v>
      </c>
      <c r="S84"/>
      <c r="T84" s="69"/>
      <c r="U84" s="69"/>
      <c r="V84"/>
      <c r="W84"/>
      <c r="X84"/>
      <c r="Y84"/>
      <c r="Z84"/>
      <c r="AA84"/>
      <c r="AB84"/>
    </row>
    <row r="85" spans="3:28" ht="15.75" x14ac:dyDescent="0.25">
      <c r="C85" s="478"/>
      <c r="E85" s="51">
        <f>CALC!$C$21</f>
        <v>0</v>
      </c>
      <c r="F85" s="52"/>
      <c r="G85" s="53"/>
      <c r="H85" s="54"/>
      <c r="I85" s="54"/>
      <c r="J85" s="54"/>
      <c r="K85" s="54"/>
      <c r="L85" s="54"/>
      <c r="M85" s="54"/>
      <c r="N85" s="54"/>
      <c r="O85" s="55"/>
      <c r="P85" s="56">
        <f t="shared" si="10"/>
        <v>0</v>
      </c>
      <c r="Q85" s="57">
        <f t="shared" ref="Q85:Q95" si="11">F85-SUM(G85:O85)</f>
        <v>0</v>
      </c>
      <c r="S85"/>
      <c r="T85" s="69"/>
      <c r="U85" s="69"/>
      <c r="V85"/>
      <c r="W85"/>
      <c r="X85"/>
      <c r="Y85"/>
      <c r="Z85"/>
      <c r="AA85"/>
      <c r="AB85"/>
    </row>
    <row r="86" spans="3:28" ht="15.75" x14ac:dyDescent="0.25">
      <c r="C86" s="478"/>
      <c r="E86" s="51">
        <f>CALC!$C$22</f>
        <v>0</v>
      </c>
      <c r="F86" s="52"/>
      <c r="G86" s="53"/>
      <c r="H86" s="54"/>
      <c r="I86" s="54"/>
      <c r="J86" s="54"/>
      <c r="K86" s="54"/>
      <c r="L86" s="54"/>
      <c r="M86" s="54"/>
      <c r="N86" s="54"/>
      <c r="O86" s="55"/>
      <c r="P86" s="56">
        <f t="shared" si="10"/>
        <v>0</v>
      </c>
      <c r="Q86" s="57">
        <f t="shared" si="11"/>
        <v>0</v>
      </c>
      <c r="S86"/>
      <c r="T86" s="69"/>
      <c r="U86" s="69"/>
      <c r="V86"/>
      <c r="W86"/>
      <c r="X86"/>
      <c r="Y86"/>
      <c r="Z86"/>
      <c r="AA86"/>
      <c r="AB86"/>
    </row>
    <row r="87" spans="3:28" ht="15.75" x14ac:dyDescent="0.25">
      <c r="C87" s="478"/>
      <c r="E87" s="51">
        <f>CALC!$C$23</f>
        <v>0</v>
      </c>
      <c r="F87" s="52"/>
      <c r="G87" s="53"/>
      <c r="H87" s="54"/>
      <c r="I87" s="54"/>
      <c r="J87" s="54"/>
      <c r="K87" s="54"/>
      <c r="L87" s="54"/>
      <c r="M87" s="54"/>
      <c r="N87" s="54"/>
      <c r="O87" s="55"/>
      <c r="P87" s="56">
        <f t="shared" si="10"/>
        <v>0</v>
      </c>
      <c r="Q87" s="57">
        <f t="shared" si="11"/>
        <v>0</v>
      </c>
      <c r="S87"/>
      <c r="T87" s="69"/>
      <c r="U87" s="69"/>
      <c r="V87"/>
      <c r="W87"/>
      <c r="X87"/>
      <c r="Y87"/>
      <c r="Z87"/>
      <c r="AA87"/>
      <c r="AB87"/>
    </row>
    <row r="88" spans="3:28" ht="15.75" x14ac:dyDescent="0.25">
      <c r="C88" s="478"/>
      <c r="E88" s="51">
        <f>CALC!$C$24</f>
        <v>0</v>
      </c>
      <c r="F88" s="52"/>
      <c r="G88" s="53"/>
      <c r="H88" s="54"/>
      <c r="I88" s="54"/>
      <c r="J88" s="54"/>
      <c r="K88" s="54"/>
      <c r="L88" s="54"/>
      <c r="M88" s="54"/>
      <c r="N88" s="54"/>
      <c r="O88" s="55"/>
      <c r="P88" s="56">
        <f t="shared" si="10"/>
        <v>0</v>
      </c>
      <c r="Q88" s="57">
        <f t="shared" si="11"/>
        <v>0</v>
      </c>
      <c r="S88"/>
      <c r="T88" s="69"/>
      <c r="U88" s="69"/>
      <c r="V88"/>
      <c r="W88"/>
      <c r="X88"/>
      <c r="Y88"/>
      <c r="Z88"/>
      <c r="AA88"/>
      <c r="AB88"/>
    </row>
    <row r="89" spans="3:28" ht="15.75" x14ac:dyDescent="0.25">
      <c r="C89" s="478"/>
      <c r="E89" s="51">
        <f>CALC!$C$25</f>
        <v>0</v>
      </c>
      <c r="F89" s="52"/>
      <c r="G89" s="53"/>
      <c r="H89" s="54"/>
      <c r="I89" s="54"/>
      <c r="J89" s="54"/>
      <c r="K89" s="54"/>
      <c r="L89" s="54"/>
      <c r="M89" s="54"/>
      <c r="N89" s="54"/>
      <c r="O89" s="55"/>
      <c r="P89" s="56">
        <f t="shared" si="10"/>
        <v>0</v>
      </c>
      <c r="Q89" s="57">
        <f t="shared" si="11"/>
        <v>0</v>
      </c>
      <c r="S89"/>
      <c r="T89" s="69"/>
      <c r="U89" s="69"/>
      <c r="V89"/>
      <c r="W89"/>
      <c r="X89"/>
      <c r="Y89"/>
      <c r="Z89"/>
      <c r="AA89"/>
      <c r="AB89"/>
    </row>
    <row r="90" spans="3:28" ht="15.75" x14ac:dyDescent="0.25">
      <c r="C90" s="478"/>
      <c r="E90" s="51">
        <f>CALC!$C$26</f>
        <v>0</v>
      </c>
      <c r="F90" s="52"/>
      <c r="G90" s="53"/>
      <c r="H90" s="54"/>
      <c r="I90" s="54"/>
      <c r="J90" s="54"/>
      <c r="K90" s="54"/>
      <c r="L90" s="54"/>
      <c r="M90" s="54"/>
      <c r="N90" s="54"/>
      <c r="O90" s="55"/>
      <c r="P90" s="56">
        <f t="shared" si="10"/>
        <v>0</v>
      </c>
      <c r="Q90" s="57">
        <f t="shared" si="11"/>
        <v>0</v>
      </c>
      <c r="S90"/>
      <c r="T90" s="69"/>
      <c r="U90" s="69"/>
      <c r="V90"/>
      <c r="W90"/>
      <c r="X90"/>
      <c r="Y90"/>
      <c r="Z90"/>
      <c r="AA90"/>
      <c r="AB90"/>
    </row>
    <row r="91" spans="3:28" ht="15.75" x14ac:dyDescent="0.25">
      <c r="C91" s="478"/>
      <c r="E91" s="51">
        <f>CALC!$C$27</f>
        <v>0</v>
      </c>
      <c r="F91" s="52"/>
      <c r="G91" s="53"/>
      <c r="H91" s="54"/>
      <c r="I91" s="54"/>
      <c r="J91" s="54"/>
      <c r="K91" s="54"/>
      <c r="L91" s="54"/>
      <c r="M91" s="54"/>
      <c r="N91" s="54"/>
      <c r="O91" s="55"/>
      <c r="P91" s="56">
        <f t="shared" si="10"/>
        <v>0</v>
      </c>
      <c r="Q91" s="57">
        <f t="shared" si="11"/>
        <v>0</v>
      </c>
      <c r="S91"/>
      <c r="T91" s="69"/>
      <c r="U91" s="69"/>
      <c r="V91"/>
      <c r="W91"/>
      <c r="X91"/>
      <c r="Y91"/>
      <c r="Z91"/>
      <c r="AA91"/>
      <c r="AB91"/>
    </row>
    <row r="92" spans="3:28" ht="15.75" x14ac:dyDescent="0.25">
      <c r="C92" s="478"/>
      <c r="E92" s="51">
        <f>CALC!$C$28</f>
        <v>0</v>
      </c>
      <c r="F92" s="52"/>
      <c r="G92" s="53"/>
      <c r="H92" s="54"/>
      <c r="I92" s="54"/>
      <c r="J92" s="54"/>
      <c r="K92" s="54"/>
      <c r="L92" s="54"/>
      <c r="M92" s="54"/>
      <c r="N92" s="54"/>
      <c r="O92" s="55"/>
      <c r="P92" s="56">
        <f t="shared" si="10"/>
        <v>0</v>
      </c>
      <c r="Q92" s="57">
        <f t="shared" si="11"/>
        <v>0</v>
      </c>
      <c r="S92"/>
      <c r="T92" s="69"/>
      <c r="U92" s="69"/>
      <c r="V92"/>
      <c r="W92"/>
      <c r="X92"/>
      <c r="Y92"/>
      <c r="Z92"/>
      <c r="AA92"/>
      <c r="AB92"/>
    </row>
    <row r="93" spans="3:28" ht="15.75" x14ac:dyDescent="0.25">
      <c r="C93" s="478"/>
      <c r="E93" s="51">
        <f>CALC!$C$29</f>
        <v>0</v>
      </c>
      <c r="F93" s="52"/>
      <c r="G93" s="53"/>
      <c r="H93" s="54"/>
      <c r="I93" s="54"/>
      <c r="J93" s="54"/>
      <c r="K93" s="54"/>
      <c r="L93" s="54"/>
      <c r="M93" s="54"/>
      <c r="N93" s="54"/>
      <c r="O93" s="55"/>
      <c r="P93" s="56">
        <f t="shared" si="10"/>
        <v>0</v>
      </c>
      <c r="Q93" s="57">
        <f t="shared" si="11"/>
        <v>0</v>
      </c>
      <c r="S93"/>
      <c r="T93" s="69"/>
      <c r="U93" s="69"/>
      <c r="V93"/>
      <c r="W93"/>
      <c r="X93"/>
      <c r="Y93"/>
      <c r="Z93"/>
      <c r="AA93"/>
      <c r="AB93"/>
    </row>
    <row r="94" spans="3:28" ht="15.75" x14ac:dyDescent="0.25">
      <c r="C94" s="478"/>
      <c r="E94" s="51">
        <f>CALC!$C$30</f>
        <v>0</v>
      </c>
      <c r="F94" s="52"/>
      <c r="G94" s="53"/>
      <c r="H94" s="54"/>
      <c r="I94" s="54"/>
      <c r="J94" s="54"/>
      <c r="K94" s="54"/>
      <c r="L94" s="54"/>
      <c r="M94" s="54"/>
      <c r="N94" s="54"/>
      <c r="O94" s="55"/>
      <c r="P94" s="56">
        <f t="shared" si="10"/>
        <v>0</v>
      </c>
      <c r="Q94" s="57">
        <f t="shared" si="11"/>
        <v>0</v>
      </c>
      <c r="S94"/>
      <c r="T94" s="69"/>
      <c r="U94" s="69"/>
      <c r="V94"/>
      <c r="W94"/>
      <c r="X94"/>
      <c r="Y94"/>
      <c r="Z94"/>
      <c r="AA94"/>
      <c r="AB94"/>
    </row>
    <row r="95" spans="3:28" ht="16.5" thickBot="1" x14ac:dyDescent="0.3">
      <c r="C95" s="479"/>
      <c r="E95" s="51">
        <f>CALC!$C$31</f>
        <v>0</v>
      </c>
      <c r="F95" s="63"/>
      <c r="G95" s="58"/>
      <c r="H95" s="59"/>
      <c r="I95" s="59"/>
      <c r="J95" s="59"/>
      <c r="K95" s="59"/>
      <c r="L95" s="59"/>
      <c r="M95" s="59"/>
      <c r="N95" s="59"/>
      <c r="O95" s="60"/>
      <c r="P95" s="61">
        <f t="shared" si="10"/>
        <v>0</v>
      </c>
      <c r="Q95" s="62">
        <f t="shared" si="11"/>
        <v>0</v>
      </c>
      <c r="S95"/>
      <c r="T95" s="69"/>
      <c r="U95" s="69"/>
      <c r="V95"/>
      <c r="W95"/>
      <c r="X95"/>
      <c r="Y95"/>
      <c r="Z95"/>
      <c r="AA95"/>
      <c r="AB95"/>
    </row>
    <row r="96" spans="3:28" ht="18.75" x14ac:dyDescent="0.3">
      <c r="E96" s="64" t="s">
        <v>92</v>
      </c>
      <c r="F96" s="65">
        <f>SUM(F84:F95)</f>
        <v>0</v>
      </c>
      <c r="P96" s="64" t="s">
        <v>92</v>
      </c>
      <c r="Q96" s="65">
        <f>SUM(Q84:Q95)</f>
        <v>0</v>
      </c>
      <c r="S96"/>
      <c r="T96" s="69"/>
      <c r="U96" s="69"/>
      <c r="V96"/>
      <c r="W96"/>
      <c r="X96"/>
      <c r="Y96"/>
      <c r="Z96"/>
      <c r="AA96"/>
      <c r="AB96"/>
    </row>
    <row r="97" spans="1:28" ht="15.75" thickBot="1" x14ac:dyDescent="0.3">
      <c r="S97"/>
      <c r="T97" s="69"/>
      <c r="U97" s="69"/>
      <c r="V97"/>
      <c r="W97"/>
      <c r="X97"/>
      <c r="Y97"/>
      <c r="Z97"/>
      <c r="AA97"/>
      <c r="AB97"/>
    </row>
    <row r="98" spans="1:28" ht="23.25" x14ac:dyDescent="0.35">
      <c r="A98" s="45">
        <f>COUNT(F102:F113, T102:T113)</f>
        <v>0</v>
      </c>
      <c r="C98" s="477" t="s">
        <v>99</v>
      </c>
      <c r="E98" s="480" t="s">
        <v>95</v>
      </c>
      <c r="F98" s="481"/>
      <c r="G98" s="481"/>
      <c r="H98" s="481"/>
      <c r="I98" s="481"/>
      <c r="J98" s="481"/>
      <c r="K98" s="481"/>
      <c r="L98" s="481"/>
      <c r="M98" s="481"/>
      <c r="N98" s="481"/>
      <c r="O98" s="481"/>
      <c r="P98" s="481"/>
      <c r="Q98" s="482"/>
      <c r="S98"/>
      <c r="T98" s="69"/>
      <c r="U98" s="69"/>
      <c r="V98"/>
      <c r="W98"/>
      <c r="X98"/>
      <c r="Y98"/>
      <c r="Z98"/>
      <c r="AA98"/>
      <c r="AB98"/>
    </row>
    <row r="99" spans="1:28" ht="21" customHeight="1" thickBot="1" x14ac:dyDescent="0.35">
      <c r="C99" s="478"/>
      <c r="E99" s="483" t="s">
        <v>74</v>
      </c>
      <c r="F99" s="484"/>
      <c r="G99" s="485"/>
      <c r="H99" s="486"/>
      <c r="I99" s="100"/>
      <c r="J99" s="100"/>
      <c r="K99" s="100"/>
      <c r="L99" s="487"/>
      <c r="M99" s="487"/>
      <c r="N99" s="487"/>
      <c r="O99" s="487"/>
      <c r="P99" s="487"/>
      <c r="Q99" s="488"/>
      <c r="S99"/>
      <c r="T99" s="69"/>
      <c r="U99" s="69"/>
      <c r="V99"/>
      <c r="W99"/>
      <c r="X99"/>
      <c r="Y99"/>
      <c r="Z99"/>
      <c r="AA99"/>
      <c r="AB99"/>
    </row>
    <row r="100" spans="1:28" ht="18.75" x14ac:dyDescent="0.25">
      <c r="C100" s="478"/>
      <c r="E100" s="489" t="s">
        <v>50</v>
      </c>
      <c r="F100" s="491" t="s">
        <v>77</v>
      </c>
      <c r="G100" s="493" t="s">
        <v>96</v>
      </c>
      <c r="H100" s="494"/>
      <c r="I100" s="494"/>
      <c r="J100" s="494"/>
      <c r="K100" s="494"/>
      <c r="L100" s="494"/>
      <c r="M100" s="494"/>
      <c r="N100" s="494"/>
      <c r="O100" s="494"/>
      <c r="P100" s="495"/>
      <c r="Q100" s="496" t="s">
        <v>79</v>
      </c>
      <c r="S100"/>
      <c r="T100" s="69"/>
      <c r="U100" s="69"/>
      <c r="V100"/>
      <c r="W100"/>
      <c r="X100"/>
      <c r="Y100"/>
      <c r="Z100"/>
      <c r="AA100"/>
      <c r="AB100"/>
    </row>
    <row r="101" spans="1:28" x14ac:dyDescent="0.25">
      <c r="C101" s="478"/>
      <c r="E101" s="490"/>
      <c r="F101" s="492"/>
      <c r="G101" s="50" t="s">
        <v>80</v>
      </c>
      <c r="H101" s="48" t="s">
        <v>81</v>
      </c>
      <c r="I101" s="48"/>
      <c r="J101" s="48"/>
      <c r="K101" s="48"/>
      <c r="L101" s="48" t="s">
        <v>82</v>
      </c>
      <c r="M101" s="48" t="s">
        <v>83</v>
      </c>
      <c r="N101" s="48" t="s">
        <v>84</v>
      </c>
      <c r="O101" s="48" t="s">
        <v>88</v>
      </c>
      <c r="P101" s="49"/>
      <c r="Q101" s="497"/>
      <c r="S101"/>
      <c r="T101" s="69"/>
      <c r="U101" s="69"/>
      <c r="V101"/>
      <c r="W101"/>
      <c r="X101"/>
      <c r="Y101"/>
      <c r="Z101"/>
      <c r="AA101"/>
      <c r="AB101"/>
    </row>
    <row r="102" spans="1:28" ht="15.75" x14ac:dyDescent="0.25">
      <c r="C102" s="478"/>
      <c r="E102" s="51">
        <f>CALC!$C$20</f>
        <v>0</v>
      </c>
      <c r="F102" s="52"/>
      <c r="G102" s="53"/>
      <c r="H102" s="54"/>
      <c r="I102" s="54"/>
      <c r="J102" s="54"/>
      <c r="K102" s="54"/>
      <c r="L102" s="54"/>
      <c r="M102" s="54"/>
      <c r="N102" s="54"/>
      <c r="O102" s="55"/>
      <c r="P102" s="56">
        <f>SUM(G102:O102)</f>
        <v>0</v>
      </c>
      <c r="Q102" s="57">
        <f>F102-SUM(G102:O102)</f>
        <v>0</v>
      </c>
      <c r="S102"/>
      <c r="T102" s="69"/>
      <c r="U102" s="69"/>
      <c r="V102"/>
      <c r="W102"/>
      <c r="X102"/>
      <c r="Y102"/>
      <c r="Z102"/>
      <c r="AA102"/>
      <c r="AB102"/>
    </row>
    <row r="103" spans="1:28" ht="15.75" x14ac:dyDescent="0.25">
      <c r="C103" s="478"/>
      <c r="E103" s="51">
        <f>CALC!$C$21</f>
        <v>0</v>
      </c>
      <c r="F103" s="52"/>
      <c r="G103" s="53"/>
      <c r="H103" s="54"/>
      <c r="I103" s="54"/>
      <c r="J103" s="54"/>
      <c r="K103" s="54"/>
      <c r="L103" s="54"/>
      <c r="M103" s="54"/>
      <c r="N103" s="54"/>
      <c r="O103" s="55"/>
      <c r="P103" s="56">
        <f t="shared" ref="P103:P113" si="12">SUM(G103:O103)</f>
        <v>0</v>
      </c>
      <c r="Q103" s="57">
        <f t="shared" ref="Q103:Q113" si="13">F103-SUM(G103:O103)</f>
        <v>0</v>
      </c>
      <c r="S103"/>
      <c r="T103" s="69"/>
      <c r="U103" s="69"/>
      <c r="V103"/>
      <c r="W103"/>
      <c r="X103"/>
      <c r="Y103"/>
      <c r="Z103"/>
      <c r="AA103"/>
      <c r="AB103"/>
    </row>
    <row r="104" spans="1:28" ht="15.75" x14ac:dyDescent="0.25">
      <c r="C104" s="478"/>
      <c r="E104" s="51">
        <f>CALC!$C$22</f>
        <v>0</v>
      </c>
      <c r="F104" s="52"/>
      <c r="G104" s="53"/>
      <c r="H104" s="54"/>
      <c r="I104" s="54"/>
      <c r="J104" s="54"/>
      <c r="K104" s="54"/>
      <c r="L104" s="54"/>
      <c r="M104" s="54"/>
      <c r="N104" s="54"/>
      <c r="O104" s="55"/>
      <c r="P104" s="56">
        <f t="shared" si="12"/>
        <v>0</v>
      </c>
      <c r="Q104" s="57">
        <f t="shared" si="13"/>
        <v>0</v>
      </c>
      <c r="S104"/>
      <c r="T104" s="69"/>
      <c r="U104" s="69"/>
      <c r="V104"/>
      <c r="W104"/>
      <c r="X104"/>
      <c r="Y104"/>
      <c r="Z104"/>
      <c r="AA104"/>
      <c r="AB104"/>
    </row>
    <row r="105" spans="1:28" ht="15.75" x14ac:dyDescent="0.25">
      <c r="C105" s="478"/>
      <c r="E105" s="51">
        <f>CALC!$C$23</f>
        <v>0</v>
      </c>
      <c r="F105" s="52"/>
      <c r="G105" s="53"/>
      <c r="H105" s="54"/>
      <c r="I105" s="54"/>
      <c r="J105" s="54"/>
      <c r="K105" s="54"/>
      <c r="L105" s="54"/>
      <c r="M105" s="54"/>
      <c r="N105" s="54"/>
      <c r="O105" s="55"/>
      <c r="P105" s="56">
        <f t="shared" si="12"/>
        <v>0</v>
      </c>
      <c r="Q105" s="57">
        <f t="shared" si="13"/>
        <v>0</v>
      </c>
      <c r="S105"/>
      <c r="T105" s="69"/>
      <c r="U105" s="69"/>
      <c r="V105"/>
      <c r="W105"/>
      <c r="X105"/>
      <c r="Y105"/>
      <c r="Z105"/>
      <c r="AA105"/>
      <c r="AB105"/>
    </row>
    <row r="106" spans="1:28" ht="15.75" x14ac:dyDescent="0.25">
      <c r="C106" s="478"/>
      <c r="E106" s="51">
        <f>CALC!$C$24</f>
        <v>0</v>
      </c>
      <c r="F106" s="52"/>
      <c r="G106" s="53"/>
      <c r="H106" s="54"/>
      <c r="I106" s="54"/>
      <c r="J106" s="54"/>
      <c r="K106" s="54"/>
      <c r="L106" s="54"/>
      <c r="M106" s="54"/>
      <c r="N106" s="54"/>
      <c r="O106" s="55"/>
      <c r="P106" s="56">
        <f t="shared" si="12"/>
        <v>0</v>
      </c>
      <c r="Q106" s="57">
        <f t="shared" si="13"/>
        <v>0</v>
      </c>
      <c r="S106"/>
      <c r="T106" s="69"/>
      <c r="U106" s="69"/>
      <c r="V106"/>
      <c r="W106"/>
      <c r="X106"/>
      <c r="Y106"/>
      <c r="Z106"/>
      <c r="AA106"/>
      <c r="AB106"/>
    </row>
    <row r="107" spans="1:28" ht="15.75" x14ac:dyDescent="0.25">
      <c r="C107" s="478"/>
      <c r="E107" s="51">
        <f>CALC!$C$25</f>
        <v>0</v>
      </c>
      <c r="F107" s="52"/>
      <c r="G107" s="53"/>
      <c r="H107" s="54"/>
      <c r="I107" s="54"/>
      <c r="J107" s="54"/>
      <c r="K107" s="54"/>
      <c r="L107" s="54"/>
      <c r="M107" s="54"/>
      <c r="N107" s="54"/>
      <c r="O107" s="55"/>
      <c r="P107" s="56">
        <f t="shared" si="12"/>
        <v>0</v>
      </c>
      <c r="Q107" s="57">
        <f t="shared" si="13"/>
        <v>0</v>
      </c>
      <c r="S107"/>
      <c r="T107" s="69"/>
      <c r="U107" s="69"/>
      <c r="V107"/>
      <c r="W107"/>
      <c r="X107"/>
      <c r="Y107"/>
      <c r="Z107"/>
      <c r="AA107"/>
      <c r="AB107"/>
    </row>
    <row r="108" spans="1:28" ht="15.75" x14ac:dyDescent="0.25">
      <c r="C108" s="478"/>
      <c r="E108" s="51">
        <f>CALC!$C$26</f>
        <v>0</v>
      </c>
      <c r="F108" s="52"/>
      <c r="G108" s="53"/>
      <c r="H108" s="54"/>
      <c r="I108" s="54"/>
      <c r="J108" s="54"/>
      <c r="K108" s="54"/>
      <c r="L108" s="54"/>
      <c r="M108" s="54"/>
      <c r="N108" s="54"/>
      <c r="O108" s="55"/>
      <c r="P108" s="56">
        <f t="shared" si="12"/>
        <v>0</v>
      </c>
      <c r="Q108" s="57">
        <f t="shared" si="13"/>
        <v>0</v>
      </c>
      <c r="S108"/>
      <c r="T108" s="69"/>
      <c r="U108" s="69"/>
      <c r="V108"/>
      <c r="W108"/>
      <c r="X108"/>
      <c r="Y108"/>
      <c r="Z108"/>
      <c r="AA108"/>
      <c r="AB108"/>
    </row>
    <row r="109" spans="1:28" ht="15.75" x14ac:dyDescent="0.25">
      <c r="C109" s="478"/>
      <c r="E109" s="51">
        <f>CALC!$C$27</f>
        <v>0</v>
      </c>
      <c r="F109" s="52"/>
      <c r="G109" s="53"/>
      <c r="H109" s="54"/>
      <c r="I109" s="54"/>
      <c r="J109" s="54"/>
      <c r="K109" s="54"/>
      <c r="L109" s="54"/>
      <c r="M109" s="54"/>
      <c r="N109" s="54"/>
      <c r="O109" s="55"/>
      <c r="P109" s="56">
        <f t="shared" si="12"/>
        <v>0</v>
      </c>
      <c r="Q109" s="57">
        <f t="shared" si="13"/>
        <v>0</v>
      </c>
      <c r="S109"/>
      <c r="T109" s="69"/>
      <c r="U109" s="69"/>
      <c r="V109"/>
      <c r="W109"/>
      <c r="X109"/>
      <c r="Y109"/>
      <c r="Z109"/>
      <c r="AA109"/>
      <c r="AB109"/>
    </row>
    <row r="110" spans="1:28" ht="15.75" x14ac:dyDescent="0.25">
      <c r="C110" s="478"/>
      <c r="E110" s="51">
        <f>CALC!$C$28</f>
        <v>0</v>
      </c>
      <c r="F110" s="52"/>
      <c r="G110" s="53"/>
      <c r="H110" s="54"/>
      <c r="I110" s="54"/>
      <c r="J110" s="54"/>
      <c r="K110" s="54"/>
      <c r="L110" s="54"/>
      <c r="M110" s="54"/>
      <c r="N110" s="54"/>
      <c r="O110" s="55"/>
      <c r="P110" s="56">
        <f t="shared" si="12"/>
        <v>0</v>
      </c>
      <c r="Q110" s="57">
        <f t="shared" si="13"/>
        <v>0</v>
      </c>
      <c r="S110"/>
      <c r="T110" s="69"/>
      <c r="U110" s="69"/>
      <c r="V110"/>
      <c r="W110"/>
      <c r="X110"/>
      <c r="Y110"/>
      <c r="Z110"/>
      <c r="AA110"/>
      <c r="AB110"/>
    </row>
    <row r="111" spans="1:28" ht="15.75" x14ac:dyDescent="0.25">
      <c r="C111" s="478"/>
      <c r="E111" s="51">
        <f>CALC!$C$29</f>
        <v>0</v>
      </c>
      <c r="F111" s="52"/>
      <c r="G111" s="53"/>
      <c r="H111" s="54"/>
      <c r="I111" s="54"/>
      <c r="J111" s="54"/>
      <c r="K111" s="54"/>
      <c r="L111" s="54"/>
      <c r="M111" s="54"/>
      <c r="N111" s="54"/>
      <c r="O111" s="55"/>
      <c r="P111" s="56">
        <f t="shared" si="12"/>
        <v>0</v>
      </c>
      <c r="Q111" s="57">
        <f t="shared" si="13"/>
        <v>0</v>
      </c>
      <c r="S111"/>
      <c r="T111" s="69"/>
      <c r="U111" s="69"/>
      <c r="V111"/>
      <c r="W111"/>
      <c r="X111"/>
      <c r="Y111"/>
      <c r="Z111"/>
      <c r="AA111"/>
      <c r="AB111"/>
    </row>
    <row r="112" spans="1:28" ht="15.75" x14ac:dyDescent="0.25">
      <c r="C112" s="478"/>
      <c r="E112" s="51">
        <f>CALC!$C$30</f>
        <v>0</v>
      </c>
      <c r="F112" s="52"/>
      <c r="G112" s="53"/>
      <c r="H112" s="54"/>
      <c r="I112" s="54"/>
      <c r="J112" s="54"/>
      <c r="K112" s="54"/>
      <c r="L112" s="54"/>
      <c r="M112" s="54"/>
      <c r="N112" s="54"/>
      <c r="O112" s="55"/>
      <c r="P112" s="56">
        <f t="shared" si="12"/>
        <v>0</v>
      </c>
      <c r="Q112" s="57">
        <f t="shared" si="13"/>
        <v>0</v>
      </c>
      <c r="S112"/>
      <c r="T112" s="69"/>
      <c r="U112" s="69"/>
      <c r="V112"/>
      <c r="W112"/>
      <c r="X112"/>
      <c r="Y112"/>
      <c r="Z112"/>
      <c r="AA112"/>
      <c r="AB112"/>
    </row>
    <row r="113" spans="3:28" ht="18.600000000000001" customHeight="1" thickBot="1" x14ac:dyDescent="0.3">
      <c r="C113" s="479"/>
      <c r="E113" s="51">
        <f>CALC!$C$31</f>
        <v>0</v>
      </c>
      <c r="F113" s="63"/>
      <c r="G113" s="58"/>
      <c r="H113" s="59"/>
      <c r="I113" s="59"/>
      <c r="J113" s="59"/>
      <c r="K113" s="59"/>
      <c r="L113" s="59"/>
      <c r="M113" s="59"/>
      <c r="N113" s="59"/>
      <c r="O113" s="60"/>
      <c r="P113" s="56">
        <f t="shared" si="12"/>
        <v>0</v>
      </c>
      <c r="Q113" s="62">
        <f t="shared" si="13"/>
        <v>0</v>
      </c>
      <c r="S113"/>
      <c r="T113" s="69"/>
      <c r="U113" s="69"/>
      <c r="V113"/>
      <c r="W113"/>
      <c r="X113"/>
      <c r="Y113"/>
      <c r="Z113"/>
      <c r="AA113"/>
      <c r="AB113"/>
    </row>
    <row r="114" spans="3:28" ht="18.75" x14ac:dyDescent="0.3">
      <c r="E114" s="64" t="s">
        <v>92</v>
      </c>
      <c r="F114" s="65">
        <f>SUM(F102:F113)</f>
        <v>0</v>
      </c>
      <c r="P114" s="64" t="s">
        <v>92</v>
      </c>
      <c r="Q114" s="65">
        <f>SUM(Q102:Q113)</f>
        <v>0</v>
      </c>
      <c r="S114"/>
      <c r="T114" s="69"/>
      <c r="U114" s="69"/>
      <c r="V114"/>
      <c r="W114"/>
      <c r="X114"/>
      <c r="Y114"/>
      <c r="Z114"/>
      <c r="AA114"/>
      <c r="AB114"/>
    </row>
  </sheetData>
  <mergeCells count="56">
    <mergeCell ref="C4:C20"/>
    <mergeCell ref="C23:C39"/>
    <mergeCell ref="C44:C59"/>
    <mergeCell ref="E44:Q44"/>
    <mergeCell ref="E45:F45"/>
    <mergeCell ref="G45:H45"/>
    <mergeCell ref="L45:Q45"/>
    <mergeCell ref="E46:E47"/>
    <mergeCell ref="F46:F47"/>
    <mergeCell ref="G46:P46"/>
    <mergeCell ref="Q46:Q47"/>
    <mergeCell ref="E25:E26"/>
    <mergeCell ref="F25:F26"/>
    <mergeCell ref="G25:P25"/>
    <mergeCell ref="Q25:Q26"/>
    <mergeCell ref="E4:Q4"/>
    <mergeCell ref="E5:F5"/>
    <mergeCell ref="G5:H5"/>
    <mergeCell ref="L5:Q5"/>
    <mergeCell ref="F64:F65"/>
    <mergeCell ref="G64:P64"/>
    <mergeCell ref="Q64:Q65"/>
    <mergeCell ref="E23:Q23"/>
    <mergeCell ref="E24:F24"/>
    <mergeCell ref="G24:H24"/>
    <mergeCell ref="F6:F7"/>
    <mergeCell ref="G6:P6"/>
    <mergeCell ref="Q6:Q7"/>
    <mergeCell ref="E6:E7"/>
    <mergeCell ref="G20:O20"/>
    <mergeCell ref="G39:O39"/>
    <mergeCell ref="I24:Q24"/>
    <mergeCell ref="C80:C95"/>
    <mergeCell ref="E80:Q80"/>
    <mergeCell ref="E81:F81"/>
    <mergeCell ref="G81:H81"/>
    <mergeCell ref="L81:Q81"/>
    <mergeCell ref="E82:E83"/>
    <mergeCell ref="F82:F83"/>
    <mergeCell ref="G82:P82"/>
    <mergeCell ref="Q82:Q83"/>
    <mergeCell ref="C62:C77"/>
    <mergeCell ref="E62:Q62"/>
    <mergeCell ref="E63:F63"/>
    <mergeCell ref="G63:H63"/>
    <mergeCell ref="L63:Q63"/>
    <mergeCell ref="E64:E65"/>
    <mergeCell ref="C98:C113"/>
    <mergeCell ref="E98:Q98"/>
    <mergeCell ref="E99:F99"/>
    <mergeCell ref="G99:H99"/>
    <mergeCell ref="L99:Q99"/>
    <mergeCell ref="E100:E101"/>
    <mergeCell ref="F100:F101"/>
    <mergeCell ref="G100:P100"/>
    <mergeCell ref="Q100:Q101"/>
  </mergeCells>
  <phoneticPr fontId="65" type="noConversion"/>
  <conditionalFormatting sqref="G8:G19 O8:P19">
    <cfRule type="expression" dxfId="11" priority="13">
      <formula>#REF!=""</formula>
    </cfRule>
  </conditionalFormatting>
  <conditionalFormatting sqref="G27:G38 O27:P38">
    <cfRule type="expression" dxfId="10" priority="12">
      <formula>#REF!=""</formula>
    </cfRule>
  </conditionalFormatting>
  <conditionalFormatting sqref="G48:G59 O48:P59">
    <cfRule type="expression" dxfId="9" priority="11">
      <formula>#REF!=""</formula>
    </cfRule>
  </conditionalFormatting>
  <conditionalFormatting sqref="G66:G77 O66:P77">
    <cfRule type="expression" dxfId="8" priority="10">
      <formula>#REF!=""</formula>
    </cfRule>
  </conditionalFormatting>
  <conditionalFormatting sqref="G84:G95 O84:P95">
    <cfRule type="expression" dxfId="7" priority="9">
      <formula>#REF!=""</formula>
    </cfRule>
  </conditionalFormatting>
  <conditionalFormatting sqref="G102:G113 O102:P113">
    <cfRule type="expression" dxfId="6" priority="8">
      <formula>#REF!=""</formula>
    </cfRule>
  </conditionalFormatting>
  <conditionalFormatting sqref="C23:D23 C40:Q114 D24:I24 D39:G39 D25:D38 F25 F26:H26 O26 P39:Q39 Q25:Q26 F27:Q38">
    <cfRule type="expression" dxfId="5" priority="19">
      <formula>$F$2&lt;2</formula>
    </cfRule>
  </conditionalFormatting>
  <conditionalFormatting sqref="C44:Q114">
    <cfRule type="expression" dxfId="4" priority="20">
      <formula>$F$2&lt;3</formula>
    </cfRule>
  </conditionalFormatting>
  <conditionalFormatting sqref="C62:Q114">
    <cfRule type="expression" dxfId="3" priority="21">
      <formula>$F$2&lt;4</formula>
    </cfRule>
  </conditionalFormatting>
  <conditionalFormatting sqref="C80:Q113">
    <cfRule type="expression" dxfId="2" priority="22">
      <formula>$F$2&lt;5</formula>
    </cfRule>
  </conditionalFormatting>
  <conditionalFormatting sqref="C98:Q114">
    <cfRule type="expression" dxfId="1" priority="23">
      <formula>$F$2&lt;6</formula>
    </cfRule>
  </conditionalFormatting>
  <conditionalFormatting sqref="E23:Q23">
    <cfRule type="expression" dxfId="0" priority="1">
      <formula>$F$2&lt;2</formula>
    </cfRule>
  </conditionalFormatting>
  <dataValidations count="1">
    <dataValidation type="list" allowBlank="1" showInputMessage="1" showErrorMessage="1" sqref="F2" xr:uid="{00000000-0002-0000-0300-000000000000}">
      <formula1>"1,2"</formula1>
    </dataValidation>
  </dataValidations>
  <pageMargins left="0.7" right="0.7" top="0.75" bottom="0.75" header="0.3" footer="0.3"/>
  <pageSetup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3DCF184FDC1143A0B0AC37908AB840" ma:contentTypeVersion="15" ma:contentTypeDescription="Create a new document." ma:contentTypeScope="" ma:versionID="2b09a189bf74451cf0b9fb7cd919431f">
  <xsd:schema xmlns:xsd="http://www.w3.org/2001/XMLSchema" xmlns:xs="http://www.w3.org/2001/XMLSchema" xmlns:p="http://schemas.microsoft.com/office/2006/metadata/properties" xmlns:ns2="8212c982-139b-48d0-86d9-382e883e257d" xmlns:ns3="4b078479-4164-4f81-b8b9-c1b33b25cf55" targetNamespace="http://schemas.microsoft.com/office/2006/metadata/properties" ma:root="true" ma:fieldsID="1e23d838aaee11e1047cd0009469aaa5" ns2:_="" ns3:_="">
    <xsd:import namespace="8212c982-139b-48d0-86d9-382e883e257d"/>
    <xsd:import namespace="4b078479-4164-4f81-b8b9-c1b33b25cf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DateSent" minOccurs="0"/>
                <xsd:element ref="ns2:SubjectLin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12c982-139b-48d0-86d9-382e883e2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ateSent" ma:index="18" nillable="true" ma:displayName="Date Sent" ma:description="Date we sent the email out" ma:format="Dropdown" ma:internalName="DateSent">
      <xsd:simpleType>
        <xsd:restriction base="dms:Text">
          <xsd:maxLength value="255"/>
        </xsd:restriction>
      </xsd:simpleType>
    </xsd:element>
    <xsd:element name="SubjectLine" ma:index="19" nillable="true" ma:displayName="Subject Line" ma:description="The Subject Line used for this email" ma:format="Dropdown" ma:internalName="SubjectLine">
      <xsd:simpleType>
        <xsd:restriction base="dms:Text">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078479-4164-4f81-b8b9-c1b33b25cf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jectLine xmlns="8212c982-139b-48d0-86d9-382e883e257d" xsi:nil="true"/>
    <DateSent xmlns="8212c982-139b-48d0-86d9-382e883e257d" xsi:nil="true"/>
  </documentManagement>
</p:properties>
</file>

<file path=customXml/itemProps1.xml><?xml version="1.0" encoding="utf-8"?>
<ds:datastoreItem xmlns:ds="http://schemas.openxmlformats.org/officeDocument/2006/customXml" ds:itemID="{85976712-4B66-4444-8F3D-7A8C1140E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12c982-139b-48d0-86d9-382e883e257d"/>
    <ds:schemaRef ds:uri="4b078479-4164-4f81-b8b9-c1b33b25cf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3615E6-B8C3-47F4-B8B1-65E5E0CCE801}">
  <ds:schemaRefs>
    <ds:schemaRef ds:uri="http://schemas.microsoft.com/sharepoint/v3/contenttype/forms"/>
  </ds:schemaRefs>
</ds:datastoreItem>
</file>

<file path=customXml/itemProps3.xml><?xml version="1.0" encoding="utf-8"?>
<ds:datastoreItem xmlns:ds="http://schemas.openxmlformats.org/officeDocument/2006/customXml" ds:itemID="{D4D058C7-CEB0-47BA-A501-AFA1F4F4E7EF}">
  <ds:schemaRefs>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8212c982-139b-48d0-86d9-382e883e257d"/>
    <ds:schemaRef ds:uri="4b078479-4164-4f81-b8b9-c1b33b25cf55"/>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UW Narrative</vt:lpstr>
      <vt:lpstr>Industries</vt:lpstr>
      <vt:lpstr>CALC</vt:lpstr>
      <vt:lpstr>Deposits</vt:lpstr>
      <vt:lpstr>Industries!Industries</vt:lpstr>
      <vt:lpstr>CALC!MosReq</vt:lpstr>
      <vt:lpstr>CALC!Print_Area</vt:lpstr>
      <vt:lpstr>Deposits!Print_Area</vt:lpstr>
      <vt:lpstr>'UW Narrative'!Print_Area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Gallagher</dc:creator>
  <cp:keywords/>
  <dc:description/>
  <cp:lastModifiedBy>Shantha Ramesh</cp:lastModifiedBy>
  <cp:revision/>
  <cp:lastPrinted>2022-01-12T15:24:01Z</cp:lastPrinted>
  <dcterms:created xsi:type="dcterms:W3CDTF">2020-03-11T13:08:51Z</dcterms:created>
  <dcterms:modified xsi:type="dcterms:W3CDTF">2022-02-16T13:59:39Z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0x010100483DCF184FDC1143A0B0AC37908AB840</vt:lpwstr>
  </property>
</Properties>
</file>